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785" yWindow="465" windowWidth="24000" windowHeight="9735"/>
  </bookViews>
  <sheets>
    <sheet name="General Information " sheetId="1" r:id="rId1"/>
    <sheet name="Part 820 Stabilization" sheetId="2" r:id="rId2"/>
    <sheet name="Part 820 Rehabilitation " sheetId="3" r:id="rId3"/>
  </sheets>
  <definedNames>
    <definedName name="_xlnm.Print_Area" localSheetId="0">'General Information '!$A$1:$M$17</definedName>
    <definedName name="_xlnm.Print_Titles" localSheetId="2">'Part 820 Rehabilitation '!$1:$8</definedName>
    <definedName name="_xlnm.Print_Titles" localSheetId="1">'Part 820 Stabilization'!$1:$8</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3" i="2" l="1"/>
  <c r="E14" i="2"/>
  <c r="E15" i="2"/>
  <c r="E16" i="2"/>
  <c r="E17" i="2"/>
  <c r="E18" i="2"/>
  <c r="E19" i="2"/>
  <c r="E20" i="2"/>
  <c r="E21" i="2"/>
  <c r="E22" i="2"/>
  <c r="E23" i="2"/>
  <c r="E12" i="2"/>
  <c r="K12" i="2"/>
  <c r="K23" i="3"/>
  <c r="K22" i="3"/>
  <c r="K21" i="3"/>
  <c r="K20" i="3"/>
  <c r="K19" i="3"/>
  <c r="K18" i="3"/>
  <c r="K17" i="3"/>
  <c r="K16" i="3"/>
  <c r="K15" i="3"/>
  <c r="K14" i="3"/>
  <c r="K13" i="3"/>
  <c r="K42" i="3"/>
  <c r="K41" i="3"/>
  <c r="K40" i="3"/>
  <c r="K39" i="3"/>
  <c r="K38" i="3"/>
  <c r="K37" i="3"/>
  <c r="K36" i="3"/>
  <c r="K35" i="3"/>
  <c r="K34" i="3"/>
  <c r="K33" i="3"/>
  <c r="K32" i="3"/>
  <c r="H42" i="3"/>
  <c r="H41" i="3"/>
  <c r="H40" i="3"/>
  <c r="H39" i="3"/>
  <c r="H38" i="3"/>
  <c r="H37" i="3"/>
  <c r="H36" i="3"/>
  <c r="H35" i="3"/>
  <c r="H34" i="3"/>
  <c r="H33" i="3"/>
  <c r="H32" i="3"/>
  <c r="E42" i="3"/>
  <c r="E41" i="3"/>
  <c r="E40" i="3"/>
  <c r="E39" i="3"/>
  <c r="E38" i="3"/>
  <c r="E37" i="3"/>
  <c r="E36" i="3"/>
  <c r="E35" i="3"/>
  <c r="E34" i="3"/>
  <c r="E33" i="3"/>
  <c r="E32" i="3"/>
  <c r="K42" i="2"/>
  <c r="K41" i="2"/>
  <c r="K40" i="2"/>
  <c r="K39" i="2"/>
  <c r="K38" i="2"/>
  <c r="K37" i="2"/>
  <c r="K36" i="2"/>
  <c r="K35" i="2"/>
  <c r="K34" i="2"/>
  <c r="K33" i="2"/>
  <c r="K32" i="2"/>
  <c r="G23" i="3"/>
  <c r="H23" i="3"/>
  <c r="H22" i="3"/>
  <c r="G22" i="3"/>
  <c r="G21" i="3"/>
  <c r="H21" i="3"/>
  <c r="H20" i="3"/>
  <c r="G20" i="3"/>
  <c r="G19" i="3"/>
  <c r="H19" i="3"/>
  <c r="H18" i="3"/>
  <c r="G18" i="3"/>
  <c r="G17" i="3"/>
  <c r="H17" i="3"/>
  <c r="H16" i="3"/>
  <c r="G16" i="3"/>
  <c r="G15" i="3"/>
  <c r="H15" i="3"/>
  <c r="H14" i="3"/>
  <c r="G14" i="3"/>
  <c r="G13" i="3"/>
  <c r="H13" i="3"/>
  <c r="G12" i="3"/>
  <c r="E23" i="3"/>
  <c r="E22" i="3"/>
  <c r="E21" i="3"/>
  <c r="E20" i="3"/>
  <c r="E19" i="3"/>
  <c r="E18" i="3"/>
  <c r="E17" i="3"/>
  <c r="E16" i="3"/>
  <c r="E15" i="3"/>
  <c r="E14" i="3"/>
  <c r="E13" i="3"/>
  <c r="G42" i="3"/>
  <c r="G41" i="3"/>
  <c r="G40" i="3"/>
  <c r="G39" i="3"/>
  <c r="G38" i="3"/>
  <c r="G37" i="3"/>
  <c r="G36" i="3"/>
  <c r="G35" i="3"/>
  <c r="G34" i="3"/>
  <c r="G31" i="3"/>
  <c r="G32" i="3"/>
  <c r="G33" i="3"/>
  <c r="G23" i="2"/>
  <c r="G22" i="2"/>
  <c r="G21" i="2"/>
  <c r="G20" i="2"/>
  <c r="G19" i="2"/>
  <c r="G18" i="2"/>
  <c r="G17" i="2"/>
  <c r="G16" i="2"/>
  <c r="G15" i="2"/>
  <c r="G14" i="2"/>
  <c r="G13" i="2"/>
  <c r="G42" i="2"/>
  <c r="H42" i="2"/>
  <c r="G41" i="2"/>
  <c r="G40" i="2"/>
  <c r="G39" i="2"/>
  <c r="H39" i="2"/>
  <c r="G38" i="2"/>
  <c r="H38" i="2"/>
  <c r="G37" i="2"/>
  <c r="G36" i="2"/>
  <c r="G35" i="2"/>
  <c r="H35" i="2"/>
  <c r="G34" i="2"/>
  <c r="H34" i="2"/>
  <c r="G33" i="2"/>
  <c r="G32" i="2"/>
  <c r="G31" i="2"/>
  <c r="G12" i="2"/>
  <c r="I24" i="2"/>
  <c r="H41" i="2"/>
  <c r="H40" i="2"/>
  <c r="H37" i="2"/>
  <c r="H36" i="2"/>
  <c r="H33" i="2"/>
  <c r="H32" i="2"/>
  <c r="E42" i="2"/>
  <c r="E41" i="2"/>
  <c r="E40" i="2"/>
  <c r="E39" i="2"/>
  <c r="E38" i="2"/>
  <c r="E37" i="2"/>
  <c r="E36" i="2"/>
  <c r="E35" i="2"/>
  <c r="E34" i="2"/>
  <c r="E33" i="2"/>
  <c r="E32" i="2"/>
  <c r="F24" i="2"/>
  <c r="K23" i="2"/>
  <c r="K22" i="2"/>
  <c r="K21" i="2"/>
  <c r="K20" i="2"/>
  <c r="K19" i="2"/>
  <c r="K18" i="2"/>
  <c r="K17" i="2"/>
  <c r="K16" i="2"/>
  <c r="K15" i="2"/>
  <c r="K14" i="2"/>
  <c r="K13" i="2"/>
  <c r="H23" i="2"/>
  <c r="H22" i="2"/>
  <c r="H21" i="2"/>
  <c r="H20" i="2"/>
  <c r="H19" i="2"/>
  <c r="H18" i="2"/>
  <c r="H17" i="2"/>
  <c r="H16" i="2"/>
  <c r="H15" i="2"/>
  <c r="H14" i="2"/>
  <c r="H13" i="2"/>
  <c r="C43" i="3"/>
  <c r="B43" i="3"/>
  <c r="K31" i="3"/>
  <c r="K43" i="3"/>
  <c r="H31" i="3"/>
  <c r="H43" i="3"/>
  <c r="E31" i="3"/>
  <c r="E43" i="3"/>
  <c r="C24" i="3"/>
  <c r="B24" i="3"/>
  <c r="K12" i="3"/>
  <c r="K24" i="3"/>
  <c r="H12" i="3"/>
  <c r="H24" i="3"/>
  <c r="E12" i="3"/>
  <c r="E24" i="3"/>
  <c r="C43" i="2"/>
  <c r="B43" i="2"/>
  <c r="K31" i="2"/>
  <c r="K43" i="2"/>
  <c r="H31" i="2"/>
  <c r="H43" i="2"/>
  <c r="E31" i="2"/>
  <c r="E43" i="2"/>
  <c r="K24" i="2"/>
  <c r="H12" i="2"/>
  <c r="H24" i="2"/>
  <c r="C24" i="2"/>
  <c r="B24" i="2"/>
  <c r="E24" i="2"/>
  <c r="K25" i="3"/>
  <c r="K44" i="3"/>
  <c r="K25" i="2"/>
  <c r="K44" i="2"/>
</calcChain>
</file>

<file path=xl/sharedStrings.xml><?xml version="1.0" encoding="utf-8"?>
<sst xmlns="http://schemas.openxmlformats.org/spreadsheetml/2006/main" count="166" uniqueCount="59">
  <si>
    <t>Introduction:</t>
  </si>
  <si>
    <t>OASAS Residential Redesign Revenue Calculator Instructions (Stabilization and Rehabilitation Elements)</t>
  </si>
  <si>
    <t xml:space="preserve">Part 820 Certified Stabilization Element Treatment Per Diem </t>
  </si>
  <si>
    <t>Part 820 Certified Rehabilitation Element Treatment Per Diem</t>
  </si>
  <si>
    <t>HCPS Code</t>
  </si>
  <si>
    <t xml:space="preserve">H2036 </t>
  </si>
  <si>
    <t>TG</t>
  </si>
  <si>
    <t xml:space="preserve">Modifier One </t>
  </si>
  <si>
    <t xml:space="preserve">Modifier two </t>
  </si>
  <si>
    <t xml:space="preserve">HF </t>
  </si>
  <si>
    <t>Upstate Stabilization Per Diem</t>
  </si>
  <si>
    <t xml:space="preserve">Downstate Stabilization Per Diem </t>
  </si>
  <si>
    <t xml:space="preserve">Jan </t>
  </si>
  <si>
    <t>Feb</t>
  </si>
  <si>
    <t xml:space="preserve">Mar </t>
  </si>
  <si>
    <t xml:space="preserve">April </t>
  </si>
  <si>
    <t>May</t>
  </si>
  <si>
    <t xml:space="preserve">June </t>
  </si>
  <si>
    <t>July</t>
  </si>
  <si>
    <t xml:space="preserve">September </t>
  </si>
  <si>
    <t>October</t>
  </si>
  <si>
    <t xml:space="preserve">November </t>
  </si>
  <si>
    <t xml:space="preserve">December </t>
  </si>
  <si>
    <t xml:space="preserve">Month </t>
  </si>
  <si>
    <t xml:space="preserve">August </t>
  </si>
  <si>
    <t>Enter Anticipated # of patients for each month</t>
  </si>
  <si>
    <t xml:space="preserve">UPSTATE Part 820 Certified Stabilization Element - Revenue Upstate </t>
  </si>
  <si>
    <t>N/A</t>
  </si>
  <si>
    <t xml:space="preserve">Anticipated Per Diem Revenue </t>
  </si>
  <si>
    <t xml:space="preserve">Enter Anticipated # of CC 2 Eligible </t>
  </si>
  <si>
    <t xml:space="preserve">Anticipated CC 2 Revenue </t>
  </si>
  <si>
    <t xml:space="preserve">Enter # of Food Stamp Recipients </t>
  </si>
  <si>
    <t xml:space="preserve">Food Stamp Payment </t>
  </si>
  <si>
    <t>Anticipated Food Stamp Revenue</t>
  </si>
  <si>
    <t xml:space="preserve">Sub Total Revenue by Type </t>
  </si>
  <si>
    <t xml:space="preserve">2015 ROS Monthly CC 2 Payment. ($1,138 CC 2 payment minus $163 PNA) </t>
  </si>
  <si>
    <t xml:space="preserve">2015 DSMonthly CC 2 Payment. ($1,168 CC 2 payment minus $163 PNA) </t>
  </si>
  <si>
    <t>Downstate Part 820 Certified Stabilization Element -  Revenue Downstate NYC Nassau, Rockland, Suffolk and Westchester)</t>
  </si>
  <si>
    <t>NYC Nassau, Rockland, Suffolk and Westchester</t>
  </si>
  <si>
    <t xml:space="preserve">Rest of State </t>
  </si>
  <si>
    <t xml:space="preserve">Part 820 Certified RehabiliationElement Treatment Per Diem </t>
  </si>
  <si>
    <t>1144</t>
  </si>
  <si>
    <t>Rate Code</t>
  </si>
  <si>
    <t>Downstate Part 820 Certified Stabilization Element -  Revenue Downstate (NYC, Nassau, Rockland, Suffolk and Westchester)</t>
  </si>
  <si>
    <t>NYC, Nassau, Rockland, Suffolk and Westchester</t>
  </si>
  <si>
    <t>1145</t>
  </si>
  <si>
    <t xml:space="preserve">Upstate
 Per Diem </t>
  </si>
  <si>
    <t xml:space="preserve">Downstate
 Per Diem </t>
  </si>
  <si>
    <t>Total Anticipated Revenue All Types (Per Diem + CC 2 + Food stamps)</t>
  </si>
  <si>
    <r>
      <t xml:space="preserve">The Residential Revenue Calculator is a tool that was developed to assist Providers in projecting their Medicaid / Managed Care revenues for the Stabilization and Rehabiliation elements of Part 820 Certified Residential Programs.  The calculator utilizes set per diem rates along with the Program's projected monthly census to make these projections.
</t>
    </r>
    <r>
      <rPr>
        <b/>
        <sz val="11"/>
        <rFont val="Arial"/>
        <family val="2"/>
      </rPr>
      <t/>
    </r>
  </si>
  <si>
    <t>Per diems are the reimbursement amounts contractually determined between Part 820 Residential Stablililzation/Rehabilitation Providers and the enrollee's health plan.  Per diems are ONLY for treatment services delivered on a specific visit date.   Room and board ARE NOT part of the per diem, and will continue to be  reimbursed for individuals eligible via Congregate Care Level II.</t>
  </si>
  <si>
    <t>For Managed Care contracts, Providers will submit the per diem claim, including the correct rate/CPT/HCPCS/Modifier for the service provided, directly to the enrollee's health plan.   Even though NO Medicaid FFS claim is submitted, Providers still must be enrolled with DOH as a Medicaid provider to receive reimbursement.</t>
  </si>
  <si>
    <t xml:space="preserve">As for the very infrequent Medicaid Fee for Service scenarios, Providers would have to be actively enrolled with Medicaid, have less than 16 beds, and are serving a Medicaid recipient who is not enrolled in a Managed Care Plan.  </t>
  </si>
  <si>
    <t>Regardless of whether the per diem claim is submitted to the Managed Care Plan or Medicaid fee for service, Providers must be enrolled with DOH as a Medicaid Provider to receive reimbursement.  For both scenarios, the per diem rate code/CPT/HCPCS codes are given  in the chart below.</t>
  </si>
  <si>
    <r>
      <rPr>
        <b/>
        <sz val="11"/>
        <color theme="1"/>
        <rFont val="Arial"/>
        <family val="2"/>
      </rPr>
      <t>**PLEASE NOTE**</t>
    </r>
    <r>
      <rPr>
        <sz val="11"/>
        <color theme="1"/>
        <rFont val="Arial"/>
        <family val="2"/>
      </rPr>
      <t>Certified Part 820 Programs may also receive the prevailing Congregate Care Level II monthly payment for eligible service recipients.  The Congregate Care funding would be in addition to the stabilization and / or rehabilitation treatment services per diem.  Providers are advised to consult the NYS OTDA website for a chart of the prevailing Congregate Care Level II funding levels.   E.G. 2015 may be found at: http://otda.ny.gov/programs/ssp/2015-Maximum-Monthly-Benefit-Amounts.pdf</t>
    </r>
  </si>
  <si>
    <t>Enter Anticipated # of length of stay</t>
  </si>
  <si>
    <t>Enter Anticipated # of  length of stay</t>
  </si>
  <si>
    <t>Upstate Rehabilitation Per Diem</t>
  </si>
  <si>
    <t xml:space="preserve">Downstate Rehabilitation Per Diem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</si>
</sst>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17" x14ac:knownFonts="1">
    <font>
      <sz val="11"/>
      <color theme="1"/>
      <name val="Calibri"/>
      <family val="2"/>
      <scheme val="minor"/>
    </font>
    <font>
      <b/>
      <u/>
      <sz val="14"/>
      <name val="Arial"/>
      <family val="2"/>
    </font>
    <font>
      <sz val="11"/>
      <name val="Arial"/>
      <family val="2"/>
    </font>
    <font>
      <b/>
      <sz val="11"/>
      <name val="Arial"/>
      <family val="2"/>
    </font>
    <font>
      <sz val="11"/>
      <color theme="1"/>
      <name val="Calibri"/>
      <family val="2"/>
      <scheme val="minor"/>
    </font>
    <font>
      <b/>
      <sz val="11"/>
      <color theme="1"/>
      <name val="Calibri"/>
      <family val="2"/>
      <scheme val="minor"/>
    </font>
    <font>
      <sz val="11"/>
      <color theme="1"/>
      <name val="Arial"/>
      <family val="2"/>
    </font>
    <font>
      <b/>
      <u/>
      <sz val="11"/>
      <color theme="1"/>
      <name val="Arial"/>
      <family val="2"/>
    </font>
    <font>
      <b/>
      <u/>
      <sz val="11"/>
      <color theme="1"/>
      <name val="Calibri"/>
      <family val="2"/>
      <scheme val="minor"/>
    </font>
    <font>
      <b/>
      <sz val="11"/>
      <name val="Calibri"/>
      <family val="2"/>
      <scheme val="minor"/>
    </font>
    <font>
      <sz val="11"/>
      <name val="Calibri"/>
      <family val="2"/>
      <scheme val="minor"/>
    </font>
    <font>
      <b/>
      <u/>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b/>
      <i/>
      <sz val="11"/>
      <name val="Arial"/>
      <family val="2"/>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44" fontId="4" fillId="0" borderId="0" applyFont="0" applyFill="0" applyBorder="0" applyAlignment="0" applyProtection="0"/>
  </cellStyleXfs>
  <cellXfs count="71">
    <xf numFmtId="0" fontId="0" fillId="0" borderId="0" xfId="0"/>
    <xf numFmtId="0" fontId="6" fillId="0" borderId="0" xfId="0" applyFont="1" applyBorder="1" applyAlignment="1">
      <alignment vertical="top" wrapText="1"/>
    </xf>
    <xf numFmtId="164" fontId="6" fillId="0" borderId="0" xfId="0" applyNumberFormat="1" applyFont="1" applyBorder="1" applyAlignment="1">
      <alignment horizontal="center" vertical="top" wrapText="1"/>
    </xf>
    <xf numFmtId="0" fontId="6" fillId="0" borderId="0" xfId="0" applyFont="1" applyBorder="1"/>
    <xf numFmtId="0" fontId="7" fillId="0" borderId="0" xfId="0" applyFont="1" applyBorder="1" applyAlignment="1">
      <alignment horizontal="center" vertical="center" wrapText="1"/>
    </xf>
    <xf numFmtId="0" fontId="7" fillId="0" borderId="0" xfId="0" applyFont="1" applyBorder="1" applyAlignment="1">
      <alignment vertical="center" wrapText="1"/>
    </xf>
    <xf numFmtId="0" fontId="0" fillId="0" borderId="0" xfId="0" applyFont="1"/>
    <xf numFmtId="0" fontId="0" fillId="0" borderId="0" xfId="0" applyAlignment="1">
      <alignment horizontal="left"/>
    </xf>
    <xf numFmtId="0" fontId="2" fillId="0" borderId="0" xfId="0" applyFont="1" applyBorder="1" applyAlignment="1">
      <alignment vertical="top" wrapText="1"/>
    </xf>
    <xf numFmtId="0" fontId="5" fillId="0" borderId="3" xfId="0" applyFont="1" applyBorder="1" applyAlignment="1">
      <alignment horizontal="right" vertical="center"/>
    </xf>
    <xf numFmtId="0" fontId="0" fillId="0" borderId="0" xfId="0" applyFont="1" applyAlignment="1">
      <alignment horizontal="left"/>
    </xf>
    <xf numFmtId="0" fontId="0" fillId="3" borderId="1" xfId="0" applyFont="1" applyFill="1" applyBorder="1" applyAlignment="1">
      <alignment horizontal="center"/>
    </xf>
    <xf numFmtId="164" fontId="0" fillId="3" borderId="1" xfId="0" applyNumberFormat="1" applyFont="1" applyFill="1" applyBorder="1" applyAlignment="1">
      <alignment horizontal="center"/>
    </xf>
    <xf numFmtId="0" fontId="0" fillId="2" borderId="1" xfId="0" applyFont="1" applyFill="1" applyBorder="1" applyAlignment="1">
      <alignment horizontal="center"/>
    </xf>
    <xf numFmtId="0" fontId="0" fillId="2" borderId="6" xfId="0" applyFont="1" applyFill="1" applyBorder="1" applyAlignment="1">
      <alignment horizontal="center"/>
    </xf>
    <xf numFmtId="0" fontId="8" fillId="0" borderId="0" xfId="0" applyFont="1" applyBorder="1" applyAlignment="1">
      <alignment horizontal="left" vertical="center"/>
    </xf>
    <xf numFmtId="0" fontId="5" fillId="0" borderId="2" xfId="0" applyFont="1" applyBorder="1" applyAlignment="1">
      <alignment horizontal="left" vertical="top"/>
    </xf>
    <xf numFmtId="164" fontId="0" fillId="0" borderId="1" xfId="0" applyNumberFormat="1" applyFont="1" applyBorder="1" applyAlignment="1">
      <alignment horizontal="center" vertical="top" wrapText="1"/>
    </xf>
    <xf numFmtId="0" fontId="9" fillId="0" borderId="2" xfId="0" applyFont="1" applyBorder="1" applyAlignment="1">
      <alignment vertical="top"/>
    </xf>
    <xf numFmtId="0" fontId="10" fillId="0" borderId="4" xfId="0" applyFont="1" applyBorder="1" applyAlignment="1">
      <alignment vertical="top"/>
    </xf>
    <xf numFmtId="0" fontId="10" fillId="0" borderId="3" xfId="0" applyFont="1" applyBorder="1" applyAlignment="1">
      <alignment vertical="top"/>
    </xf>
    <xf numFmtId="0" fontId="10" fillId="0" borderId="0" xfId="0" applyFont="1" applyBorder="1" applyAlignment="1">
      <alignment vertical="top"/>
    </xf>
    <xf numFmtId="0" fontId="9" fillId="0" borderId="2" xfId="0" applyFont="1" applyBorder="1" applyAlignment="1">
      <alignment vertical="top" wrapText="1"/>
    </xf>
    <xf numFmtId="49" fontId="10" fillId="0" borderId="1" xfId="0" applyNumberFormat="1" applyFont="1" applyBorder="1" applyAlignment="1">
      <alignment horizontal="center" vertical="top" wrapText="1"/>
    </xf>
    <xf numFmtId="0" fontId="8" fillId="0" borderId="0" xfId="0" applyFont="1" applyBorder="1" applyAlignment="1">
      <alignment horizontal="center" vertical="center" wrapText="1"/>
    </xf>
    <xf numFmtId="0" fontId="0" fillId="0" borderId="0" xfId="0" applyFont="1" applyBorder="1" applyAlignment="1">
      <alignment vertical="top" wrapText="1"/>
    </xf>
    <xf numFmtId="0" fontId="11" fillId="0" borderId="0" xfId="0" applyFont="1" applyFill="1" applyBorder="1" applyAlignment="1">
      <alignment vertical="top"/>
    </xf>
    <xf numFmtId="0" fontId="11" fillId="0" borderId="0" xfId="0" applyFont="1" applyFill="1" applyBorder="1" applyAlignment="1">
      <alignment vertical="top" wrapText="1"/>
    </xf>
    <xf numFmtId="0" fontId="12" fillId="2" borderId="1" xfId="0" applyFont="1" applyFill="1" applyBorder="1" applyAlignment="1">
      <alignment wrapText="1"/>
    </xf>
    <xf numFmtId="0" fontId="13" fillId="2" borderId="1" xfId="0" applyFont="1" applyFill="1" applyBorder="1" applyAlignment="1">
      <alignment horizontal="center" wrapText="1"/>
    </xf>
    <xf numFmtId="0" fontId="12" fillId="2" borderId="1" xfId="0" applyFont="1" applyFill="1" applyBorder="1" applyAlignment="1">
      <alignment horizontal="center" wrapText="1"/>
    </xf>
    <xf numFmtId="0" fontId="5" fillId="2" borderId="1" xfId="0" applyFont="1" applyFill="1" applyBorder="1" applyAlignment="1">
      <alignment horizontal="center" wrapText="1"/>
    </xf>
    <xf numFmtId="164" fontId="13" fillId="2" borderId="1" xfId="0" applyNumberFormat="1" applyFont="1" applyFill="1" applyBorder="1" applyAlignment="1">
      <alignment horizontal="center" wrapText="1"/>
    </xf>
    <xf numFmtId="0" fontId="0" fillId="0" borderId="1" xfId="0" applyFont="1" applyBorder="1"/>
    <xf numFmtId="0" fontId="14" fillId="3" borderId="1" xfId="0" applyFont="1" applyFill="1" applyBorder="1" applyAlignment="1">
      <alignment horizontal="center"/>
    </xf>
    <xf numFmtId="164" fontId="14" fillId="0" borderId="1" xfId="0" applyNumberFormat="1" applyFont="1" applyBorder="1" applyAlignment="1">
      <alignment horizontal="center" vertical="top" wrapText="1"/>
    </xf>
    <xf numFmtId="164" fontId="13" fillId="0" borderId="1" xfId="0" applyNumberFormat="1" applyFont="1" applyBorder="1" applyAlignment="1">
      <alignment horizontal="center"/>
    </xf>
    <xf numFmtId="0" fontId="10" fillId="0" borderId="1" xfId="0" applyFont="1" applyFill="1" applyBorder="1" applyAlignment="1">
      <alignment vertical="top" wrapText="1"/>
    </xf>
    <xf numFmtId="0" fontId="12" fillId="3" borderId="1" xfId="0" applyFont="1" applyFill="1" applyBorder="1" applyAlignment="1">
      <alignment horizontal="center" vertical="top" wrapText="1"/>
    </xf>
    <xf numFmtId="0" fontId="5" fillId="2" borderId="1" xfId="0" applyFont="1" applyFill="1" applyBorder="1"/>
    <xf numFmtId="0" fontId="13" fillId="2" borderId="1" xfId="0" applyFont="1" applyFill="1" applyBorder="1" applyAlignment="1">
      <alignment horizontal="center"/>
    </xf>
    <xf numFmtId="164" fontId="13" fillId="2" borderId="1" xfId="0" applyNumberFormat="1" applyFont="1" applyFill="1" applyBorder="1" applyAlignment="1">
      <alignment horizontal="center"/>
    </xf>
    <xf numFmtId="0" fontId="13" fillId="2" borderId="6" xfId="0" applyFont="1" applyFill="1" applyBorder="1" applyAlignment="1">
      <alignment horizontal="center"/>
    </xf>
    <xf numFmtId="164" fontId="13" fillId="2" borderId="6" xfId="0" applyNumberFormat="1" applyFont="1" applyFill="1" applyBorder="1" applyAlignment="1">
      <alignment horizontal="center"/>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9" xfId="0" applyFont="1" applyFill="1" applyBorder="1" applyAlignment="1">
      <alignment horizontal="right"/>
    </xf>
    <xf numFmtId="164" fontId="5" fillId="2" borderId="5" xfId="1" applyNumberFormat="1" applyFont="1" applyFill="1" applyBorder="1" applyAlignment="1">
      <alignment horizontal="center"/>
    </xf>
    <xf numFmtId="164" fontId="0" fillId="0" borderId="1" xfId="0" applyNumberFormat="1" applyFont="1" applyFill="1" applyBorder="1" applyAlignment="1">
      <alignment horizontal="center"/>
    </xf>
    <xf numFmtId="0" fontId="7" fillId="0" borderId="0" xfId="0" applyFont="1" applyBorder="1" applyAlignment="1">
      <alignment horizontal="center" vertical="center"/>
    </xf>
    <xf numFmtId="0" fontId="7" fillId="0" borderId="0" xfId="0" applyFont="1" applyBorder="1" applyAlignment="1">
      <alignment vertical="center"/>
    </xf>
    <xf numFmtId="0" fontId="1" fillId="0" borderId="0" xfId="0" applyFont="1" applyBorder="1" applyAlignment="1">
      <alignment vertical="top"/>
    </xf>
    <xf numFmtId="0" fontId="0" fillId="0" borderId="0" xfId="0" applyBorder="1"/>
    <xf numFmtId="0" fontId="2" fillId="0" borderId="0" xfId="0" applyFont="1" applyBorder="1"/>
    <xf numFmtId="0" fontId="2" fillId="0" borderId="0" xfId="0" applyFont="1" applyBorder="1" applyAlignment="1">
      <alignment vertical="top"/>
    </xf>
    <xf numFmtId="0" fontId="0" fillId="0" borderId="0" xfId="0" applyBorder="1" applyAlignment="1">
      <alignment vertical="top" wrapText="1"/>
    </xf>
    <xf numFmtId="0" fontId="7" fillId="0" borderId="0" xfId="0" applyFont="1" applyBorder="1" applyAlignment="1">
      <alignment horizontal="centerContinuous" vertical="center"/>
    </xf>
    <xf numFmtId="0" fontId="9" fillId="0" borderId="0" xfId="0" applyFont="1" applyBorder="1" applyAlignment="1">
      <alignment vertical="top"/>
    </xf>
    <xf numFmtId="0" fontId="0" fillId="0" borderId="0" xfId="0" applyFont="1" applyBorder="1"/>
    <xf numFmtId="0" fontId="15" fillId="0" borderId="0" xfId="0" applyFont="1" applyBorder="1"/>
    <xf numFmtId="0" fontId="10" fillId="0" borderId="1" xfId="0" applyNumberFormat="1" applyFont="1" applyBorder="1" applyAlignment="1">
      <alignment horizontal="center" vertical="top" wrapText="1"/>
    </xf>
    <xf numFmtId="0" fontId="6" fillId="0" borderId="0" xfId="0" applyFont="1" applyBorder="1" applyAlignment="1">
      <alignment vertical="top" wrapText="1"/>
    </xf>
    <xf numFmtId="0" fontId="2" fillId="0" borderId="0" xfId="0" applyFont="1" applyBorder="1" applyAlignment="1">
      <alignment vertical="top" wrapText="1"/>
    </xf>
    <xf numFmtId="0" fontId="5" fillId="0" borderId="1" xfId="0" applyFont="1" applyBorder="1" applyAlignment="1">
      <alignment horizontal="left" vertical="center"/>
    </xf>
    <xf numFmtId="0" fontId="0" fillId="0" borderId="1" xfId="0" applyBorder="1" applyAlignment="1">
      <alignment horizontal="left"/>
    </xf>
    <xf numFmtId="0" fontId="5" fillId="0" borderId="1" xfId="0" applyFont="1" applyBorder="1" applyAlignment="1">
      <alignment horizontal="left" vertical="center" wrapText="1"/>
    </xf>
    <xf numFmtId="0" fontId="0" fillId="0" borderId="1" xfId="0" applyBorder="1" applyAlignment="1">
      <alignment horizontal="left" wrapText="1"/>
    </xf>
    <xf numFmtId="0" fontId="0" fillId="0" borderId="0" xfId="0" applyBorder="1" applyAlignment="1">
      <alignment vertical="top" wrapText="1"/>
    </xf>
    <xf numFmtId="0" fontId="0" fillId="0" borderId="0" xfId="0" applyAlignment="1">
      <alignment vertical="top" wrapText="1"/>
    </xf>
    <xf numFmtId="0" fontId="6" fillId="0" borderId="0" xfId="0" applyFont="1" applyBorder="1" applyAlignment="1">
      <alignment horizontal="left" vertical="top" wrapText="1"/>
    </xf>
    <xf numFmtId="0" fontId="0" fillId="0" borderId="0" xfId="0"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tabSelected="1" zoomScale="80" zoomScaleNormal="80" zoomScalePageLayoutView="80" workbookViewId="0">
      <selection activeCell="I25" sqref="I25"/>
    </sheetView>
  </sheetViews>
  <sheetFormatPr defaultColWidth="8.85546875" defaultRowHeight="15" x14ac:dyDescent="0.25"/>
  <cols>
    <col min="1" max="1" width="11.28515625" customWidth="1"/>
    <col min="2" max="2" width="14.28515625" customWidth="1"/>
    <col min="3" max="3" width="19.42578125" customWidth="1"/>
    <col min="4" max="4" width="20" customWidth="1"/>
    <col min="5" max="5" width="17.42578125" customWidth="1"/>
    <col min="6" max="6" width="6" customWidth="1"/>
    <col min="7" max="7" width="25" customWidth="1"/>
    <col min="8" max="8" width="19.42578125" customWidth="1"/>
    <col min="9" max="9" width="23.28515625" customWidth="1"/>
    <col min="10" max="10" width="13.42578125" customWidth="1"/>
  </cols>
  <sheetData>
    <row r="2" spans="2:15" s="52" customFormat="1" ht="25.5" customHeight="1" x14ac:dyDescent="0.25">
      <c r="B2" s="51" t="s">
        <v>1</v>
      </c>
      <c r="C2" s="51"/>
      <c r="D2" s="51"/>
      <c r="E2" s="51"/>
      <c r="F2" s="51"/>
      <c r="G2" s="51"/>
      <c r="H2" s="51"/>
      <c r="I2" s="51"/>
      <c r="J2" s="51"/>
      <c r="K2" s="51"/>
      <c r="L2" s="51"/>
    </row>
    <row r="3" spans="2:15" s="52" customFormat="1" ht="27" customHeight="1" x14ac:dyDescent="0.25">
      <c r="B3" s="59" t="s">
        <v>0</v>
      </c>
      <c r="C3" s="53"/>
      <c r="D3" s="53"/>
      <c r="E3" s="53"/>
      <c r="F3" s="53"/>
      <c r="G3" s="53"/>
      <c r="H3" s="53"/>
      <c r="I3" s="53"/>
      <c r="J3" s="53"/>
      <c r="K3" s="53"/>
      <c r="L3" s="53"/>
    </row>
    <row r="4" spans="2:15" s="52" customFormat="1" ht="50.25" customHeight="1" x14ac:dyDescent="0.25">
      <c r="B4" s="62" t="s">
        <v>49</v>
      </c>
      <c r="C4" s="67"/>
      <c r="D4" s="67"/>
      <c r="E4" s="67"/>
      <c r="F4" s="67"/>
      <c r="G4" s="67"/>
      <c r="H4" s="67"/>
      <c r="I4" s="67"/>
      <c r="J4" s="67"/>
      <c r="K4" s="67"/>
      <c r="L4" s="54"/>
    </row>
    <row r="5" spans="2:15" s="52" customFormat="1" ht="53.25" customHeight="1" x14ac:dyDescent="0.25">
      <c r="B5" s="69" t="s">
        <v>50</v>
      </c>
      <c r="C5" s="70"/>
      <c r="D5" s="70"/>
      <c r="E5" s="70"/>
      <c r="F5" s="70"/>
      <c r="G5" s="70"/>
      <c r="H5" s="70"/>
      <c r="I5" s="70"/>
      <c r="J5" s="70"/>
      <c r="K5" s="70"/>
      <c r="L5" s="55"/>
    </row>
    <row r="6" spans="2:15" s="52" customFormat="1" ht="36" customHeight="1" x14ac:dyDescent="0.25">
      <c r="B6" s="62" t="s">
        <v>51</v>
      </c>
      <c r="C6" s="68"/>
      <c r="D6" s="68"/>
      <c r="E6" s="68"/>
      <c r="F6" s="68"/>
      <c r="G6" s="68"/>
      <c r="H6" s="68"/>
      <c r="I6" s="68"/>
      <c r="J6" s="68"/>
      <c r="K6" s="68"/>
      <c r="L6" s="55"/>
    </row>
    <row r="7" spans="2:15" s="52" customFormat="1" ht="42.75" customHeight="1" x14ac:dyDescent="0.25">
      <c r="B7" s="62" t="s">
        <v>52</v>
      </c>
      <c r="C7" s="62"/>
      <c r="D7" s="62"/>
      <c r="E7" s="62"/>
      <c r="F7" s="62"/>
      <c r="G7" s="62"/>
      <c r="H7" s="62"/>
      <c r="I7" s="62"/>
      <c r="J7" s="62"/>
      <c r="K7" s="62"/>
      <c r="L7" s="55"/>
    </row>
    <row r="8" spans="2:15" s="52" customFormat="1" ht="47.25" customHeight="1" x14ac:dyDescent="0.25">
      <c r="B8" s="62" t="s">
        <v>53</v>
      </c>
      <c r="C8" s="62"/>
      <c r="D8" s="62"/>
      <c r="E8" s="62"/>
      <c r="F8" s="62"/>
      <c r="G8" s="62"/>
      <c r="H8" s="62"/>
      <c r="I8" s="62"/>
      <c r="J8" s="62"/>
      <c r="K8" s="62"/>
      <c r="L8" s="55"/>
    </row>
    <row r="9" spans="2:15" s="52" customFormat="1" ht="32.25" customHeight="1" x14ac:dyDescent="0.25">
      <c r="C9" s="56" t="s">
        <v>2</v>
      </c>
      <c r="D9" s="56"/>
      <c r="E9" s="56"/>
      <c r="F9" s="49"/>
      <c r="G9" s="49"/>
      <c r="H9" s="56" t="s">
        <v>3</v>
      </c>
      <c r="I9" s="56"/>
      <c r="J9" s="56"/>
      <c r="K9" s="50"/>
      <c r="L9" s="55"/>
    </row>
    <row r="10" spans="2:15" s="52" customFormat="1" ht="18" customHeight="1" x14ac:dyDescent="0.25">
      <c r="C10" s="63" t="s">
        <v>42</v>
      </c>
      <c r="D10" s="64"/>
      <c r="E10" s="60">
        <v>1144</v>
      </c>
      <c r="F10" s="8"/>
      <c r="G10" s="8"/>
      <c r="H10" s="63" t="s">
        <v>42</v>
      </c>
      <c r="I10" s="64"/>
      <c r="J10" s="60">
        <v>1145</v>
      </c>
      <c r="K10" s="8"/>
      <c r="L10" s="55"/>
    </row>
    <row r="11" spans="2:15" s="52" customFormat="1" ht="20.25" customHeight="1" x14ac:dyDescent="0.25">
      <c r="C11" s="63" t="s">
        <v>4</v>
      </c>
      <c r="D11" s="64"/>
      <c r="E11" s="23" t="s">
        <v>5</v>
      </c>
      <c r="F11" s="8"/>
      <c r="G11" s="8"/>
      <c r="H11" s="63" t="s">
        <v>4</v>
      </c>
      <c r="I11" s="64"/>
      <c r="J11" s="23" t="s">
        <v>5</v>
      </c>
      <c r="K11" s="8"/>
      <c r="L11" s="55"/>
    </row>
    <row r="12" spans="2:15" s="52" customFormat="1" x14ac:dyDescent="0.25">
      <c r="C12" s="63" t="s">
        <v>7</v>
      </c>
      <c r="D12" s="64"/>
      <c r="E12" s="23" t="s">
        <v>6</v>
      </c>
      <c r="H12" s="63" t="s">
        <v>7</v>
      </c>
      <c r="I12" s="64"/>
      <c r="J12" s="23" t="s">
        <v>9</v>
      </c>
      <c r="L12" s="55"/>
    </row>
    <row r="13" spans="2:15" s="52" customFormat="1" x14ac:dyDescent="0.25">
      <c r="C13" s="63" t="s">
        <v>8</v>
      </c>
      <c r="D13" s="64"/>
      <c r="E13" s="23" t="s">
        <v>9</v>
      </c>
      <c r="F13" s="4"/>
      <c r="G13" s="4"/>
      <c r="H13" s="63" t="s">
        <v>8</v>
      </c>
      <c r="I13" s="64"/>
      <c r="J13" s="23"/>
      <c r="K13" s="5"/>
      <c r="O13" s="2"/>
    </row>
    <row r="14" spans="2:15" s="52" customFormat="1" ht="15" customHeight="1" x14ac:dyDescent="0.25">
      <c r="C14" s="65" t="s">
        <v>10</v>
      </c>
      <c r="D14" s="66"/>
      <c r="E14" s="17">
        <v>151.53</v>
      </c>
      <c r="F14" s="1"/>
      <c r="G14" s="1"/>
      <c r="H14" s="63" t="s">
        <v>57</v>
      </c>
      <c r="I14" s="64"/>
      <c r="J14" s="17">
        <v>142.01</v>
      </c>
      <c r="K14" s="3"/>
      <c r="O14" s="2"/>
    </row>
    <row r="15" spans="2:15" s="52" customFormat="1" ht="15" customHeight="1" x14ac:dyDescent="0.25">
      <c r="C15" s="65" t="s">
        <v>11</v>
      </c>
      <c r="D15" s="66"/>
      <c r="E15" s="17">
        <v>165.27</v>
      </c>
      <c r="F15" s="1"/>
      <c r="G15" s="1"/>
      <c r="H15" s="63" t="s">
        <v>58</v>
      </c>
      <c r="I15" s="64"/>
      <c r="J15" s="17">
        <v>163.56</v>
      </c>
      <c r="K15" s="3"/>
    </row>
    <row r="16" spans="2:15" s="52" customFormat="1" x14ac:dyDescent="0.25">
      <c r="E16" s="55"/>
      <c r="F16" s="55"/>
      <c r="G16" s="55"/>
      <c r="H16" s="55"/>
      <c r="I16" s="55"/>
      <c r="J16" s="55"/>
      <c r="K16" s="55"/>
    </row>
    <row r="17" spans="2:12" s="52" customFormat="1" ht="63.95" customHeight="1" x14ac:dyDescent="0.25">
      <c r="B17" s="61" t="s">
        <v>54</v>
      </c>
      <c r="C17" s="62"/>
      <c r="D17" s="62"/>
      <c r="E17" s="62"/>
      <c r="F17" s="62"/>
      <c r="G17" s="62"/>
      <c r="H17" s="62"/>
      <c r="I17" s="62"/>
      <c r="J17" s="62"/>
      <c r="K17" s="62"/>
      <c r="L17" s="8"/>
    </row>
    <row r="19" spans="2:12" x14ac:dyDescent="0.25">
      <c r="D19" s="7"/>
    </row>
  </sheetData>
  <mergeCells count="18">
    <mergeCell ref="B4:K4"/>
    <mergeCell ref="B6:K6"/>
    <mergeCell ref="B5:K5"/>
    <mergeCell ref="C10:D10"/>
    <mergeCell ref="H10:I10"/>
    <mergeCell ref="B17:K17"/>
    <mergeCell ref="B7:K7"/>
    <mergeCell ref="B8:K8"/>
    <mergeCell ref="C11:D11"/>
    <mergeCell ref="C12:D12"/>
    <mergeCell ref="C13:D13"/>
    <mergeCell ref="C14:D14"/>
    <mergeCell ref="C15:D15"/>
    <mergeCell ref="H11:I11"/>
    <mergeCell ref="H12:I12"/>
    <mergeCell ref="H13:I13"/>
    <mergeCell ref="H14:I14"/>
    <mergeCell ref="H15:I15"/>
  </mergeCells>
  <pageMargins left="0.2" right="0.2" top="0.75" bottom="0.75" header="0.3" footer="0.3"/>
  <pageSetup paperSize="5"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A16" zoomScale="108" zoomScaleNormal="108" zoomScaleSheetLayoutView="80" zoomScalePageLayoutView="108" workbookViewId="0">
      <selection activeCell="C30" sqref="C30"/>
    </sheetView>
  </sheetViews>
  <sheetFormatPr defaultColWidth="8.7109375" defaultRowHeight="15" x14ac:dyDescent="0.25"/>
  <cols>
    <col min="1" max="1" width="27.140625" style="6" customWidth="1"/>
    <col min="2" max="2" width="14.85546875" style="6" customWidth="1"/>
    <col min="3" max="3" width="13.42578125" style="6" customWidth="1"/>
    <col min="4" max="4" width="14.42578125" style="6" customWidth="1"/>
    <col min="5" max="5" width="15.42578125" style="6" customWidth="1"/>
    <col min="6" max="6" width="16.42578125" style="6" customWidth="1"/>
    <col min="7" max="11" width="16.85546875" style="6" customWidth="1"/>
    <col min="12" max="12" width="14.140625" style="6" customWidth="1"/>
    <col min="13" max="13" width="26.28515625" customWidth="1"/>
    <col min="14" max="16384" width="8.7109375" style="6"/>
  </cols>
  <sheetData>
    <row r="1" spans="1:11" s="6" customFormat="1" ht="27" customHeight="1" x14ac:dyDescent="0.25">
      <c r="A1" s="15" t="s">
        <v>2</v>
      </c>
      <c r="B1" s="15"/>
      <c r="C1" s="15"/>
      <c r="D1" s="15"/>
      <c r="E1" s="15"/>
    </row>
    <row r="2" spans="1:11" s="6" customFormat="1" x14ac:dyDescent="0.25">
      <c r="A2" s="16"/>
      <c r="B2" s="9" t="s">
        <v>10</v>
      </c>
      <c r="C2" s="17">
        <v>151.53</v>
      </c>
      <c r="D2" s="57" t="s">
        <v>39</v>
      </c>
      <c r="E2" s="21"/>
      <c r="F2" s="21"/>
      <c r="G2" s="58"/>
    </row>
    <row r="3" spans="1:11" s="6" customFormat="1" x14ac:dyDescent="0.25">
      <c r="A3" s="16"/>
      <c r="B3" s="9" t="s">
        <v>11</v>
      </c>
      <c r="C3" s="17">
        <v>165.27</v>
      </c>
      <c r="D3" s="57" t="s">
        <v>44</v>
      </c>
      <c r="E3" s="21"/>
      <c r="F3" s="21"/>
      <c r="G3" s="21"/>
    </row>
    <row r="4" spans="1:11" s="6" customFormat="1" x14ac:dyDescent="0.25">
      <c r="A4" s="22"/>
      <c r="B4" s="9" t="s">
        <v>42</v>
      </c>
      <c r="C4" s="23" t="s">
        <v>41</v>
      </c>
    </row>
    <row r="5" spans="1:11" s="6" customFormat="1" x14ac:dyDescent="0.25">
      <c r="A5" s="22"/>
      <c r="B5" s="9" t="s">
        <v>4</v>
      </c>
      <c r="C5" s="23" t="s">
        <v>5</v>
      </c>
      <c r="D5" s="24"/>
      <c r="E5" s="24"/>
    </row>
    <row r="6" spans="1:11" s="6" customFormat="1" x14ac:dyDescent="0.25">
      <c r="A6" s="22"/>
      <c r="B6" s="9" t="s">
        <v>7</v>
      </c>
      <c r="C6" s="23" t="s">
        <v>6</v>
      </c>
      <c r="D6" s="25"/>
      <c r="E6" s="25"/>
    </row>
    <row r="7" spans="1:11" s="6" customFormat="1" x14ac:dyDescent="0.25">
      <c r="A7" s="22"/>
      <c r="B7" s="9" t="s">
        <v>8</v>
      </c>
      <c r="C7" s="23" t="s">
        <v>9</v>
      </c>
      <c r="D7" s="25"/>
      <c r="E7" s="25"/>
    </row>
    <row r="8" spans="1:11" s="6" customFormat="1" x14ac:dyDescent="0.25">
      <c r="C8" s="10"/>
    </row>
    <row r="9" spans="1:11" s="6" customFormat="1" x14ac:dyDescent="0.25">
      <c r="A9" s="26" t="s">
        <v>26</v>
      </c>
      <c r="B9" s="26"/>
      <c r="C9" s="26"/>
      <c r="D9" s="26"/>
      <c r="E9" s="26"/>
    </row>
    <row r="10" spans="1:11" s="6" customFormat="1" x14ac:dyDescent="0.25">
      <c r="A10" s="27"/>
      <c r="B10" s="27"/>
      <c r="C10" s="27"/>
      <c r="D10" s="27"/>
      <c r="E10" s="27"/>
    </row>
    <row r="11" spans="1:11" s="6" customFormat="1" ht="107.1" customHeight="1" x14ac:dyDescent="0.25">
      <c r="A11" s="28" t="s">
        <v>23</v>
      </c>
      <c r="B11" s="29" t="s">
        <v>25</v>
      </c>
      <c r="C11" s="30" t="s">
        <v>55</v>
      </c>
      <c r="D11" s="31" t="s">
        <v>46</v>
      </c>
      <c r="E11" s="32" t="s">
        <v>28</v>
      </c>
      <c r="F11" s="31" t="s">
        <v>29</v>
      </c>
      <c r="G11" s="31" t="s">
        <v>35</v>
      </c>
      <c r="H11" s="31" t="s">
        <v>30</v>
      </c>
      <c r="I11" s="29" t="s">
        <v>31</v>
      </c>
      <c r="J11" s="29" t="s">
        <v>32</v>
      </c>
      <c r="K11" s="29" t="s">
        <v>33</v>
      </c>
    </row>
    <row r="12" spans="1:11" s="6" customFormat="1" ht="15.75" x14ac:dyDescent="0.25">
      <c r="A12" s="33" t="s">
        <v>12</v>
      </c>
      <c r="B12" s="34"/>
      <c r="C12" s="34"/>
      <c r="D12" s="35">
        <v>151.53</v>
      </c>
      <c r="E12" s="36">
        <f>SUM(B12*C12*D12)</f>
        <v>0</v>
      </c>
      <c r="F12" s="11"/>
      <c r="G12" s="48">
        <f>1138-163</f>
        <v>975</v>
      </c>
      <c r="H12" s="36">
        <f>SUM(F12*G12)</f>
        <v>0</v>
      </c>
      <c r="I12" s="11"/>
      <c r="J12" s="12"/>
      <c r="K12" s="36">
        <f>SUM(I12*J12)</f>
        <v>0</v>
      </c>
    </row>
    <row r="13" spans="1:11" s="6" customFormat="1" ht="15.75" x14ac:dyDescent="0.25">
      <c r="A13" s="33" t="s">
        <v>13</v>
      </c>
      <c r="B13" s="34"/>
      <c r="C13" s="34"/>
      <c r="D13" s="35">
        <v>151.53</v>
      </c>
      <c r="E13" s="36">
        <f t="shared" ref="E13:E23" si="0">SUM(B13*C13*D13)</f>
        <v>0</v>
      </c>
      <c r="F13" s="11"/>
      <c r="G13" s="48">
        <f t="shared" ref="G13:G23" si="1">1138-163</f>
        <v>975</v>
      </c>
      <c r="H13" s="36">
        <f t="shared" ref="H13:H23" si="2">SUM(F13*G13)</f>
        <v>0</v>
      </c>
      <c r="I13" s="11"/>
      <c r="J13" s="12"/>
      <c r="K13" s="36">
        <f t="shared" ref="K13:K23" si="3">SUM(I13*J13)</f>
        <v>0</v>
      </c>
    </row>
    <row r="14" spans="1:11" s="6" customFormat="1" ht="15.75" x14ac:dyDescent="0.25">
      <c r="A14" s="33" t="s">
        <v>14</v>
      </c>
      <c r="B14" s="34"/>
      <c r="C14" s="34"/>
      <c r="D14" s="35">
        <v>151.53</v>
      </c>
      <c r="E14" s="36">
        <f t="shared" si="0"/>
        <v>0</v>
      </c>
      <c r="F14" s="11"/>
      <c r="G14" s="48">
        <f t="shared" si="1"/>
        <v>975</v>
      </c>
      <c r="H14" s="36">
        <f t="shared" si="2"/>
        <v>0</v>
      </c>
      <c r="I14" s="11"/>
      <c r="J14" s="12"/>
      <c r="K14" s="36">
        <f t="shared" si="3"/>
        <v>0</v>
      </c>
    </row>
    <row r="15" spans="1:11" s="6" customFormat="1" ht="15.75" x14ac:dyDescent="0.25">
      <c r="A15" s="33" t="s">
        <v>15</v>
      </c>
      <c r="B15" s="34"/>
      <c r="C15" s="34"/>
      <c r="D15" s="35">
        <v>151.53</v>
      </c>
      <c r="E15" s="36">
        <f t="shared" si="0"/>
        <v>0</v>
      </c>
      <c r="F15" s="11"/>
      <c r="G15" s="48">
        <f t="shared" si="1"/>
        <v>975</v>
      </c>
      <c r="H15" s="36">
        <f t="shared" si="2"/>
        <v>0</v>
      </c>
      <c r="I15" s="11"/>
      <c r="J15" s="12"/>
      <c r="K15" s="36">
        <f t="shared" si="3"/>
        <v>0</v>
      </c>
    </row>
    <row r="16" spans="1:11" s="6" customFormat="1" ht="15.75" x14ac:dyDescent="0.25">
      <c r="A16" s="33" t="s">
        <v>16</v>
      </c>
      <c r="B16" s="34"/>
      <c r="C16" s="34"/>
      <c r="D16" s="35">
        <v>151.53</v>
      </c>
      <c r="E16" s="36">
        <f t="shared" si="0"/>
        <v>0</v>
      </c>
      <c r="F16" s="11"/>
      <c r="G16" s="48">
        <f t="shared" si="1"/>
        <v>975</v>
      </c>
      <c r="H16" s="36">
        <f t="shared" si="2"/>
        <v>0</v>
      </c>
      <c r="I16" s="11"/>
      <c r="J16" s="12"/>
      <c r="K16" s="36">
        <f t="shared" si="3"/>
        <v>0</v>
      </c>
    </row>
    <row r="17" spans="1:11" s="6" customFormat="1" ht="15.75" x14ac:dyDescent="0.25">
      <c r="A17" s="33" t="s">
        <v>17</v>
      </c>
      <c r="B17" s="34"/>
      <c r="C17" s="34"/>
      <c r="D17" s="35">
        <v>151.53</v>
      </c>
      <c r="E17" s="36">
        <f t="shared" si="0"/>
        <v>0</v>
      </c>
      <c r="F17" s="11"/>
      <c r="G17" s="48">
        <f t="shared" si="1"/>
        <v>975</v>
      </c>
      <c r="H17" s="36">
        <f t="shared" si="2"/>
        <v>0</v>
      </c>
      <c r="I17" s="11"/>
      <c r="J17" s="12"/>
      <c r="K17" s="36">
        <f t="shared" si="3"/>
        <v>0</v>
      </c>
    </row>
    <row r="18" spans="1:11" s="6" customFormat="1" ht="15.75" x14ac:dyDescent="0.25">
      <c r="A18" s="33" t="s">
        <v>18</v>
      </c>
      <c r="B18" s="34"/>
      <c r="C18" s="34"/>
      <c r="D18" s="35">
        <v>151.53</v>
      </c>
      <c r="E18" s="36">
        <f t="shared" si="0"/>
        <v>0</v>
      </c>
      <c r="F18" s="11"/>
      <c r="G18" s="48">
        <f t="shared" si="1"/>
        <v>975</v>
      </c>
      <c r="H18" s="36">
        <f t="shared" si="2"/>
        <v>0</v>
      </c>
      <c r="I18" s="11"/>
      <c r="J18" s="12"/>
      <c r="K18" s="36">
        <f t="shared" si="3"/>
        <v>0</v>
      </c>
    </row>
    <row r="19" spans="1:11" s="6" customFormat="1" ht="15.75" x14ac:dyDescent="0.25">
      <c r="A19" s="37" t="s">
        <v>24</v>
      </c>
      <c r="B19" s="38"/>
      <c r="C19" s="38"/>
      <c r="D19" s="35">
        <v>151.53</v>
      </c>
      <c r="E19" s="36">
        <f t="shared" si="0"/>
        <v>0</v>
      </c>
      <c r="F19" s="11"/>
      <c r="G19" s="48">
        <f t="shared" si="1"/>
        <v>975</v>
      </c>
      <c r="H19" s="36">
        <f t="shared" si="2"/>
        <v>0</v>
      </c>
      <c r="I19" s="11"/>
      <c r="J19" s="12"/>
      <c r="K19" s="36">
        <f t="shared" si="3"/>
        <v>0</v>
      </c>
    </row>
    <row r="20" spans="1:11" s="6" customFormat="1" ht="15.75" x14ac:dyDescent="0.25">
      <c r="A20" s="33" t="s">
        <v>19</v>
      </c>
      <c r="B20" s="34"/>
      <c r="C20" s="34"/>
      <c r="D20" s="35">
        <v>151.53</v>
      </c>
      <c r="E20" s="36">
        <f t="shared" si="0"/>
        <v>0</v>
      </c>
      <c r="F20" s="11"/>
      <c r="G20" s="48">
        <f t="shared" si="1"/>
        <v>975</v>
      </c>
      <c r="H20" s="36">
        <f t="shared" si="2"/>
        <v>0</v>
      </c>
      <c r="I20" s="11"/>
      <c r="J20" s="12"/>
      <c r="K20" s="36">
        <f t="shared" si="3"/>
        <v>0</v>
      </c>
    </row>
    <row r="21" spans="1:11" s="6" customFormat="1" ht="15.75" x14ac:dyDescent="0.25">
      <c r="A21" s="33" t="s">
        <v>20</v>
      </c>
      <c r="B21" s="34"/>
      <c r="C21" s="34"/>
      <c r="D21" s="35">
        <v>151.53</v>
      </c>
      <c r="E21" s="36">
        <f t="shared" si="0"/>
        <v>0</v>
      </c>
      <c r="F21" s="11"/>
      <c r="G21" s="48">
        <f t="shared" si="1"/>
        <v>975</v>
      </c>
      <c r="H21" s="36">
        <f t="shared" si="2"/>
        <v>0</v>
      </c>
      <c r="I21" s="11"/>
      <c r="J21" s="12"/>
      <c r="K21" s="36">
        <f t="shared" si="3"/>
        <v>0</v>
      </c>
    </row>
    <row r="22" spans="1:11" s="6" customFormat="1" ht="15.75" x14ac:dyDescent="0.25">
      <c r="A22" s="33" t="s">
        <v>21</v>
      </c>
      <c r="B22" s="34"/>
      <c r="C22" s="34"/>
      <c r="D22" s="35">
        <v>151.53</v>
      </c>
      <c r="E22" s="36">
        <f t="shared" si="0"/>
        <v>0</v>
      </c>
      <c r="F22" s="11"/>
      <c r="G22" s="48">
        <f t="shared" si="1"/>
        <v>975</v>
      </c>
      <c r="H22" s="36">
        <f t="shared" si="2"/>
        <v>0</v>
      </c>
      <c r="I22" s="11"/>
      <c r="J22" s="12"/>
      <c r="K22" s="36">
        <f t="shared" si="3"/>
        <v>0</v>
      </c>
    </row>
    <row r="23" spans="1:11" s="6" customFormat="1" ht="15.75" x14ac:dyDescent="0.25">
      <c r="A23" s="33" t="s">
        <v>22</v>
      </c>
      <c r="B23" s="34"/>
      <c r="C23" s="34"/>
      <c r="D23" s="35">
        <v>151.53</v>
      </c>
      <c r="E23" s="36">
        <f t="shared" si="0"/>
        <v>0</v>
      </c>
      <c r="F23" s="11"/>
      <c r="G23" s="48">
        <f t="shared" si="1"/>
        <v>975</v>
      </c>
      <c r="H23" s="36">
        <f t="shared" si="2"/>
        <v>0</v>
      </c>
      <c r="I23" s="11"/>
      <c r="J23" s="12"/>
      <c r="K23" s="36">
        <f t="shared" si="3"/>
        <v>0</v>
      </c>
    </row>
    <row r="24" spans="1:11" s="6" customFormat="1" ht="24.75" customHeight="1" thickBot="1" x14ac:dyDescent="0.3">
      <c r="A24" s="39" t="s">
        <v>34</v>
      </c>
      <c r="B24" s="40">
        <f>SUM(B12:B23)</f>
        <v>0</v>
      </c>
      <c r="C24" s="40">
        <f>SUM(C12:C23)</f>
        <v>0</v>
      </c>
      <c r="D24" s="40" t="s">
        <v>27</v>
      </c>
      <c r="E24" s="41">
        <f>SUM(E12:E23)</f>
        <v>0</v>
      </c>
      <c r="F24" s="40">
        <f>SUM(F12:F23)</f>
        <v>0</v>
      </c>
      <c r="G24" s="42" t="s">
        <v>27</v>
      </c>
      <c r="H24" s="43">
        <f>SUM(H12:H23)</f>
        <v>0</v>
      </c>
      <c r="I24" s="40">
        <f>SUM(I12:I23)</f>
        <v>0</v>
      </c>
      <c r="J24" s="42" t="s">
        <v>27</v>
      </c>
      <c r="K24" s="43">
        <f>SUM(K12:K23)</f>
        <v>0</v>
      </c>
    </row>
    <row r="25" spans="1:11" s="6" customFormat="1" ht="21" customHeight="1" thickBot="1" x14ac:dyDescent="0.3">
      <c r="G25" s="44"/>
      <c r="H25" s="45"/>
      <c r="I25" s="45"/>
      <c r="J25" s="46" t="s">
        <v>48</v>
      </c>
      <c r="K25" s="47">
        <f>SUM(E24+H24+K24)</f>
        <v>0</v>
      </c>
    </row>
    <row r="27" spans="1:11" s="6" customFormat="1" x14ac:dyDescent="0.25"/>
    <row r="28" spans="1:11" s="6" customFormat="1" ht="14.45" customHeight="1" x14ac:dyDescent="0.25">
      <c r="A28" s="26" t="s">
        <v>43</v>
      </c>
      <c r="B28" s="26"/>
      <c r="C28" s="26"/>
      <c r="D28" s="26"/>
      <c r="E28" s="26"/>
    </row>
    <row r="29" spans="1:11" s="6" customFormat="1" ht="8.25" customHeight="1" x14ac:dyDescent="0.25">
      <c r="A29" s="27"/>
      <c r="B29" s="27"/>
      <c r="C29" s="27"/>
      <c r="D29" s="27"/>
      <c r="E29" s="27"/>
    </row>
    <row r="30" spans="1:11" s="6" customFormat="1" ht="94.5" customHeight="1" x14ac:dyDescent="0.25">
      <c r="A30" s="28" t="s">
        <v>23</v>
      </c>
      <c r="B30" s="29" t="s">
        <v>25</v>
      </c>
      <c r="C30" s="30" t="s">
        <v>55</v>
      </c>
      <c r="D30" s="31" t="s">
        <v>47</v>
      </c>
      <c r="E30" s="32" t="s">
        <v>28</v>
      </c>
      <c r="F30" s="31" t="s">
        <v>29</v>
      </c>
      <c r="G30" s="31" t="s">
        <v>36</v>
      </c>
      <c r="H30" s="31" t="s">
        <v>30</v>
      </c>
      <c r="I30" s="29" t="s">
        <v>31</v>
      </c>
      <c r="J30" s="29" t="s">
        <v>32</v>
      </c>
      <c r="K30" s="29" t="s">
        <v>33</v>
      </c>
    </row>
    <row r="31" spans="1:11" s="6" customFormat="1" ht="15.75" x14ac:dyDescent="0.25">
      <c r="A31" s="33" t="s">
        <v>12</v>
      </c>
      <c r="B31" s="34"/>
      <c r="C31" s="34"/>
      <c r="D31" s="35">
        <v>165.27</v>
      </c>
      <c r="E31" s="36">
        <f>SUM(B31*C31*D31)</f>
        <v>0</v>
      </c>
      <c r="F31" s="11"/>
      <c r="G31" s="48">
        <f>1168-163</f>
        <v>1005</v>
      </c>
      <c r="H31" s="36">
        <f>SUM(F31*G31)</f>
        <v>0</v>
      </c>
      <c r="I31" s="11"/>
      <c r="J31" s="12"/>
      <c r="K31" s="36">
        <f>SUM(I31*J31)</f>
        <v>0</v>
      </c>
    </row>
    <row r="32" spans="1:11" s="6" customFormat="1" ht="15.75" x14ac:dyDescent="0.25">
      <c r="A32" s="33" t="s">
        <v>13</v>
      </c>
      <c r="B32" s="34"/>
      <c r="C32" s="34"/>
      <c r="D32" s="35">
        <v>165.27</v>
      </c>
      <c r="E32" s="36">
        <f t="shared" ref="E32:E42" si="4">SUM(B32*C32*D32)</f>
        <v>0</v>
      </c>
      <c r="F32" s="11"/>
      <c r="G32" s="48">
        <f t="shared" ref="G32:G42" si="5">1168-163</f>
        <v>1005</v>
      </c>
      <c r="H32" s="36">
        <f t="shared" ref="H32:H42" si="6">SUM(F32*G32)</f>
        <v>0</v>
      </c>
      <c r="I32" s="11"/>
      <c r="J32" s="12"/>
      <c r="K32" s="36">
        <f t="shared" ref="K32:K42" si="7">SUM(I32*J32)</f>
        <v>0</v>
      </c>
    </row>
    <row r="33" spans="1:11" s="6" customFormat="1" ht="15.75" x14ac:dyDescent="0.25">
      <c r="A33" s="33" t="s">
        <v>14</v>
      </c>
      <c r="B33" s="34"/>
      <c r="C33" s="34"/>
      <c r="D33" s="35">
        <v>165.27</v>
      </c>
      <c r="E33" s="36">
        <f t="shared" si="4"/>
        <v>0</v>
      </c>
      <c r="F33" s="11"/>
      <c r="G33" s="48">
        <f t="shared" si="5"/>
        <v>1005</v>
      </c>
      <c r="H33" s="36">
        <f t="shared" si="6"/>
        <v>0</v>
      </c>
      <c r="I33" s="11"/>
      <c r="J33" s="12"/>
      <c r="K33" s="36">
        <f t="shared" si="7"/>
        <v>0</v>
      </c>
    </row>
    <row r="34" spans="1:11" s="6" customFormat="1" ht="15.75" x14ac:dyDescent="0.25">
      <c r="A34" s="33" t="s">
        <v>15</v>
      </c>
      <c r="B34" s="34"/>
      <c r="C34" s="34"/>
      <c r="D34" s="35">
        <v>165.27</v>
      </c>
      <c r="E34" s="36">
        <f t="shared" si="4"/>
        <v>0</v>
      </c>
      <c r="F34" s="11"/>
      <c r="G34" s="48">
        <f t="shared" si="5"/>
        <v>1005</v>
      </c>
      <c r="H34" s="36">
        <f t="shared" si="6"/>
        <v>0</v>
      </c>
      <c r="I34" s="11"/>
      <c r="J34" s="12"/>
      <c r="K34" s="36">
        <f t="shared" si="7"/>
        <v>0</v>
      </c>
    </row>
    <row r="35" spans="1:11" s="6" customFormat="1" ht="15.75" x14ac:dyDescent="0.25">
      <c r="A35" s="33" t="s">
        <v>16</v>
      </c>
      <c r="B35" s="34"/>
      <c r="C35" s="34"/>
      <c r="D35" s="35">
        <v>165.27</v>
      </c>
      <c r="E35" s="36">
        <f t="shared" si="4"/>
        <v>0</v>
      </c>
      <c r="F35" s="11"/>
      <c r="G35" s="48">
        <f t="shared" si="5"/>
        <v>1005</v>
      </c>
      <c r="H35" s="36">
        <f t="shared" si="6"/>
        <v>0</v>
      </c>
      <c r="I35" s="11"/>
      <c r="J35" s="12"/>
      <c r="K35" s="36">
        <f t="shared" si="7"/>
        <v>0</v>
      </c>
    </row>
    <row r="36" spans="1:11" s="6" customFormat="1" ht="15.75" x14ac:dyDescent="0.25">
      <c r="A36" s="33" t="s">
        <v>17</v>
      </c>
      <c r="B36" s="34"/>
      <c r="C36" s="34"/>
      <c r="D36" s="35">
        <v>165.27</v>
      </c>
      <c r="E36" s="36">
        <f t="shared" si="4"/>
        <v>0</v>
      </c>
      <c r="F36" s="11"/>
      <c r="G36" s="48">
        <f t="shared" si="5"/>
        <v>1005</v>
      </c>
      <c r="H36" s="36">
        <f t="shared" si="6"/>
        <v>0</v>
      </c>
      <c r="I36" s="11"/>
      <c r="J36" s="12"/>
      <c r="K36" s="36">
        <f t="shared" si="7"/>
        <v>0</v>
      </c>
    </row>
    <row r="37" spans="1:11" s="6" customFormat="1" ht="15.75" x14ac:dyDescent="0.25">
      <c r="A37" s="33" t="s">
        <v>18</v>
      </c>
      <c r="B37" s="34"/>
      <c r="C37" s="34"/>
      <c r="D37" s="35">
        <v>165.27</v>
      </c>
      <c r="E37" s="36">
        <f t="shared" si="4"/>
        <v>0</v>
      </c>
      <c r="F37" s="11"/>
      <c r="G37" s="48">
        <f t="shared" si="5"/>
        <v>1005</v>
      </c>
      <c r="H37" s="36">
        <f t="shared" si="6"/>
        <v>0</v>
      </c>
      <c r="I37" s="11"/>
      <c r="J37" s="12"/>
      <c r="K37" s="36">
        <f t="shared" si="7"/>
        <v>0</v>
      </c>
    </row>
    <row r="38" spans="1:11" s="6" customFormat="1" ht="15.75" x14ac:dyDescent="0.25">
      <c r="A38" s="37" t="s">
        <v>24</v>
      </c>
      <c r="B38" s="38"/>
      <c r="C38" s="38"/>
      <c r="D38" s="35">
        <v>165.27</v>
      </c>
      <c r="E38" s="36">
        <f t="shared" si="4"/>
        <v>0</v>
      </c>
      <c r="F38" s="11"/>
      <c r="G38" s="48">
        <f t="shared" si="5"/>
        <v>1005</v>
      </c>
      <c r="H38" s="36">
        <f t="shared" si="6"/>
        <v>0</v>
      </c>
      <c r="I38" s="11"/>
      <c r="J38" s="12"/>
      <c r="K38" s="36">
        <f t="shared" si="7"/>
        <v>0</v>
      </c>
    </row>
    <row r="39" spans="1:11" s="6" customFormat="1" ht="15.75" x14ac:dyDescent="0.25">
      <c r="A39" s="33" t="s">
        <v>19</v>
      </c>
      <c r="B39" s="34"/>
      <c r="C39" s="34"/>
      <c r="D39" s="35">
        <v>165.27</v>
      </c>
      <c r="E39" s="36">
        <f t="shared" si="4"/>
        <v>0</v>
      </c>
      <c r="F39" s="11"/>
      <c r="G39" s="48">
        <f t="shared" si="5"/>
        <v>1005</v>
      </c>
      <c r="H39" s="36">
        <f t="shared" si="6"/>
        <v>0</v>
      </c>
      <c r="I39" s="11"/>
      <c r="J39" s="12"/>
      <c r="K39" s="36">
        <f t="shared" si="7"/>
        <v>0</v>
      </c>
    </row>
    <row r="40" spans="1:11" s="6" customFormat="1" ht="15.75" x14ac:dyDescent="0.25">
      <c r="A40" s="33" t="s">
        <v>20</v>
      </c>
      <c r="B40" s="34"/>
      <c r="C40" s="34"/>
      <c r="D40" s="35">
        <v>165.27</v>
      </c>
      <c r="E40" s="36">
        <f t="shared" si="4"/>
        <v>0</v>
      </c>
      <c r="F40" s="11"/>
      <c r="G40" s="48">
        <f t="shared" si="5"/>
        <v>1005</v>
      </c>
      <c r="H40" s="36">
        <f t="shared" si="6"/>
        <v>0</v>
      </c>
      <c r="I40" s="11"/>
      <c r="J40" s="12"/>
      <c r="K40" s="36">
        <f t="shared" si="7"/>
        <v>0</v>
      </c>
    </row>
    <row r="41" spans="1:11" s="6" customFormat="1" ht="15.75" x14ac:dyDescent="0.25">
      <c r="A41" s="33" t="s">
        <v>21</v>
      </c>
      <c r="B41" s="34"/>
      <c r="C41" s="34"/>
      <c r="D41" s="35">
        <v>165.27</v>
      </c>
      <c r="E41" s="36">
        <f t="shared" si="4"/>
        <v>0</v>
      </c>
      <c r="F41" s="11"/>
      <c r="G41" s="48">
        <f t="shared" si="5"/>
        <v>1005</v>
      </c>
      <c r="H41" s="36">
        <f t="shared" si="6"/>
        <v>0</v>
      </c>
      <c r="I41" s="11"/>
      <c r="J41" s="12"/>
      <c r="K41" s="36">
        <f t="shared" si="7"/>
        <v>0</v>
      </c>
    </row>
    <row r="42" spans="1:11" s="6" customFormat="1" ht="15.75" x14ac:dyDescent="0.25">
      <c r="A42" s="33" t="s">
        <v>22</v>
      </c>
      <c r="B42" s="34"/>
      <c r="C42" s="34"/>
      <c r="D42" s="35">
        <v>165.27</v>
      </c>
      <c r="E42" s="36">
        <f t="shared" si="4"/>
        <v>0</v>
      </c>
      <c r="F42" s="11"/>
      <c r="G42" s="48">
        <f t="shared" si="5"/>
        <v>1005</v>
      </c>
      <c r="H42" s="36">
        <f t="shared" si="6"/>
        <v>0</v>
      </c>
      <c r="I42" s="11"/>
      <c r="J42" s="12"/>
      <c r="K42" s="36">
        <f t="shared" si="7"/>
        <v>0</v>
      </c>
    </row>
    <row r="43" spans="1:11" s="6" customFormat="1" ht="16.5" thickBot="1" x14ac:dyDescent="0.3">
      <c r="A43" s="39" t="s">
        <v>34</v>
      </c>
      <c r="B43" s="40">
        <f>SUM(B31:B42)</f>
        <v>0</v>
      </c>
      <c r="C43" s="40">
        <f>SUM(C31:C42)</f>
        <v>0</v>
      </c>
      <c r="D43" s="40" t="s">
        <v>27</v>
      </c>
      <c r="E43" s="41">
        <f>SUM(E31:E42)</f>
        <v>0</v>
      </c>
      <c r="F43" s="13"/>
      <c r="G43" s="42" t="s">
        <v>27</v>
      </c>
      <c r="H43" s="43">
        <f>SUM(H31:H42)</f>
        <v>0</v>
      </c>
      <c r="I43" s="14"/>
      <c r="J43" s="42" t="s">
        <v>27</v>
      </c>
      <c r="K43" s="43">
        <f>SUM(K31:K42)</f>
        <v>0</v>
      </c>
    </row>
    <row r="44" spans="1:11" s="6" customFormat="1" ht="21" customHeight="1" thickBot="1" x14ac:dyDescent="0.3">
      <c r="G44" s="44"/>
      <c r="H44" s="45"/>
      <c r="I44" s="45"/>
      <c r="J44" s="46" t="s">
        <v>48</v>
      </c>
      <c r="K44" s="47">
        <f>SUM(E43+H43+K43)</f>
        <v>0</v>
      </c>
    </row>
  </sheetData>
  <pageMargins left="0.45" right="0.45" top="0.5" bottom="0.5" header="0.3" footer="0.3"/>
  <pageSetup paperSize="5" scale="77" orientation="landscape" r:id="rId1"/>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104" zoomScaleNormal="104" zoomScalePageLayoutView="104" workbookViewId="0">
      <selection activeCell="B3" sqref="B3"/>
    </sheetView>
  </sheetViews>
  <sheetFormatPr defaultColWidth="8.7109375" defaultRowHeight="15" x14ac:dyDescent="0.25"/>
  <cols>
    <col min="1" max="1" width="27.140625" style="6" customWidth="1"/>
    <col min="2" max="3" width="17.140625" style="6" customWidth="1"/>
    <col min="4" max="5" width="18.42578125" style="6" customWidth="1"/>
    <col min="6" max="6" width="17.42578125" style="6" customWidth="1"/>
    <col min="7" max="11" width="16.85546875" style="6" customWidth="1"/>
    <col min="12" max="12" width="14.140625" style="6" customWidth="1"/>
    <col min="13" max="13" width="26.28515625" customWidth="1"/>
    <col min="14" max="16384" width="8.7109375" style="6"/>
  </cols>
  <sheetData>
    <row r="1" spans="1:11" s="6" customFormat="1" ht="27" customHeight="1" x14ac:dyDescent="0.25">
      <c r="A1" s="15" t="s">
        <v>40</v>
      </c>
      <c r="B1" s="15"/>
      <c r="C1" s="15"/>
      <c r="D1" s="15"/>
      <c r="E1" s="15"/>
    </row>
    <row r="2" spans="1:11" s="6" customFormat="1" x14ac:dyDescent="0.25">
      <c r="A2" s="16"/>
      <c r="B2" s="9" t="s">
        <v>57</v>
      </c>
      <c r="C2" s="17">
        <v>142.01</v>
      </c>
      <c r="D2" s="18" t="s">
        <v>39</v>
      </c>
      <c r="E2" s="19"/>
      <c r="F2" s="20"/>
    </row>
    <row r="3" spans="1:11" s="6" customFormat="1" x14ac:dyDescent="0.25">
      <c r="A3" s="16"/>
      <c r="B3" s="9" t="s">
        <v>58</v>
      </c>
      <c r="C3" s="17">
        <v>163.56</v>
      </c>
      <c r="D3" s="18" t="s">
        <v>38</v>
      </c>
      <c r="E3" s="19"/>
      <c r="F3" s="20"/>
      <c r="G3" s="21"/>
    </row>
    <row r="4" spans="1:11" s="6" customFormat="1" x14ac:dyDescent="0.25">
      <c r="A4" s="22"/>
      <c r="B4" s="9" t="s">
        <v>42</v>
      </c>
      <c r="C4" s="23" t="s">
        <v>45</v>
      </c>
    </row>
    <row r="5" spans="1:11" s="6" customFormat="1" x14ac:dyDescent="0.25">
      <c r="A5" s="22"/>
      <c r="B5" s="9" t="s">
        <v>4</v>
      </c>
      <c r="C5" s="23" t="s">
        <v>5</v>
      </c>
      <c r="D5" s="24"/>
      <c r="E5" s="24"/>
    </row>
    <row r="6" spans="1:11" s="6" customFormat="1" x14ac:dyDescent="0.25">
      <c r="A6" s="22"/>
      <c r="B6" s="9" t="s">
        <v>7</v>
      </c>
      <c r="C6" s="23" t="s">
        <v>9</v>
      </c>
      <c r="D6" s="25"/>
      <c r="E6" s="25"/>
    </row>
    <row r="7" spans="1:11" s="6" customFormat="1" x14ac:dyDescent="0.25">
      <c r="A7" s="22"/>
      <c r="B7" s="9" t="s">
        <v>8</v>
      </c>
      <c r="C7" s="23"/>
      <c r="D7" s="25"/>
      <c r="E7" s="25"/>
    </row>
    <row r="8" spans="1:11" s="6" customFormat="1" x14ac:dyDescent="0.25">
      <c r="C8" s="10"/>
    </row>
    <row r="9" spans="1:11" s="6" customFormat="1" x14ac:dyDescent="0.25">
      <c r="A9" s="26" t="s">
        <v>26</v>
      </c>
      <c r="B9" s="26"/>
      <c r="C9" s="26"/>
      <c r="D9" s="26"/>
      <c r="E9" s="26"/>
    </row>
    <row r="10" spans="1:11" s="6" customFormat="1" x14ac:dyDescent="0.25">
      <c r="A10" s="27"/>
      <c r="B10" s="27"/>
      <c r="C10" s="27"/>
      <c r="D10" s="27"/>
      <c r="E10" s="27"/>
    </row>
    <row r="11" spans="1:11" s="6" customFormat="1" ht="75" x14ac:dyDescent="0.25">
      <c r="A11" s="28" t="s">
        <v>23</v>
      </c>
      <c r="B11" s="29" t="s">
        <v>25</v>
      </c>
      <c r="C11" s="30" t="s">
        <v>56</v>
      </c>
      <c r="D11" s="31" t="s">
        <v>46</v>
      </c>
      <c r="E11" s="32" t="s">
        <v>28</v>
      </c>
      <c r="F11" s="31" t="s">
        <v>29</v>
      </c>
      <c r="G11" s="31" t="s">
        <v>35</v>
      </c>
      <c r="H11" s="31" t="s">
        <v>30</v>
      </c>
      <c r="I11" s="29" t="s">
        <v>31</v>
      </c>
      <c r="J11" s="29" t="s">
        <v>32</v>
      </c>
      <c r="K11" s="29" t="s">
        <v>33</v>
      </c>
    </row>
    <row r="12" spans="1:11" s="6" customFormat="1" ht="15.75" x14ac:dyDescent="0.25">
      <c r="A12" s="33" t="s">
        <v>12</v>
      </c>
      <c r="B12" s="34"/>
      <c r="C12" s="34"/>
      <c r="D12" s="35">
        <v>142.01</v>
      </c>
      <c r="E12" s="36">
        <f>SUM(B12*C12*D12)</f>
        <v>0</v>
      </c>
      <c r="F12" s="11"/>
      <c r="G12" s="48">
        <f>1138-163</f>
        <v>975</v>
      </c>
      <c r="H12" s="36">
        <f>SUM(F12*G12)</f>
        <v>0</v>
      </c>
      <c r="I12" s="11"/>
      <c r="J12" s="12"/>
      <c r="K12" s="36">
        <f>SUM(I12*J12)</f>
        <v>0</v>
      </c>
    </row>
    <row r="13" spans="1:11" s="6" customFormat="1" ht="15.75" x14ac:dyDescent="0.25">
      <c r="A13" s="33" t="s">
        <v>13</v>
      </c>
      <c r="B13" s="34"/>
      <c r="C13" s="34"/>
      <c r="D13" s="35">
        <v>142.01</v>
      </c>
      <c r="E13" s="36">
        <f t="shared" ref="E13:E23" si="0">SUM(B13*C13*D13)</f>
        <v>0</v>
      </c>
      <c r="F13" s="11"/>
      <c r="G13" s="48">
        <f t="shared" ref="G13:G23" si="1">1138-163</f>
        <v>975</v>
      </c>
      <c r="H13" s="36">
        <f t="shared" ref="H13:H23" si="2">SUM(F13*G13)</f>
        <v>0</v>
      </c>
      <c r="I13" s="11"/>
      <c r="J13" s="12"/>
      <c r="K13" s="36">
        <f t="shared" ref="K13:K23" si="3">SUM(I13*J13)</f>
        <v>0</v>
      </c>
    </row>
    <row r="14" spans="1:11" s="6" customFormat="1" ht="15.75" x14ac:dyDescent="0.25">
      <c r="A14" s="33" t="s">
        <v>14</v>
      </c>
      <c r="B14" s="34"/>
      <c r="C14" s="34"/>
      <c r="D14" s="35">
        <v>142.01</v>
      </c>
      <c r="E14" s="36">
        <f t="shared" si="0"/>
        <v>0</v>
      </c>
      <c r="F14" s="11"/>
      <c r="G14" s="48">
        <f t="shared" si="1"/>
        <v>975</v>
      </c>
      <c r="H14" s="36">
        <f t="shared" si="2"/>
        <v>0</v>
      </c>
      <c r="I14" s="11"/>
      <c r="J14" s="12"/>
      <c r="K14" s="36">
        <f t="shared" si="3"/>
        <v>0</v>
      </c>
    </row>
    <row r="15" spans="1:11" s="6" customFormat="1" ht="15.75" x14ac:dyDescent="0.25">
      <c r="A15" s="33" t="s">
        <v>15</v>
      </c>
      <c r="B15" s="34"/>
      <c r="C15" s="34"/>
      <c r="D15" s="35">
        <v>142.01</v>
      </c>
      <c r="E15" s="36">
        <f t="shared" si="0"/>
        <v>0</v>
      </c>
      <c r="F15" s="11"/>
      <c r="G15" s="48">
        <f t="shared" si="1"/>
        <v>975</v>
      </c>
      <c r="H15" s="36">
        <f t="shared" si="2"/>
        <v>0</v>
      </c>
      <c r="I15" s="11"/>
      <c r="J15" s="12"/>
      <c r="K15" s="36">
        <f t="shared" si="3"/>
        <v>0</v>
      </c>
    </row>
    <row r="16" spans="1:11" s="6" customFormat="1" ht="15.75" x14ac:dyDescent="0.25">
      <c r="A16" s="33" t="s">
        <v>16</v>
      </c>
      <c r="B16" s="34"/>
      <c r="C16" s="34"/>
      <c r="D16" s="35">
        <v>142.01</v>
      </c>
      <c r="E16" s="36">
        <f t="shared" si="0"/>
        <v>0</v>
      </c>
      <c r="F16" s="11"/>
      <c r="G16" s="48">
        <f t="shared" si="1"/>
        <v>975</v>
      </c>
      <c r="H16" s="36">
        <f t="shared" si="2"/>
        <v>0</v>
      </c>
      <c r="I16" s="11"/>
      <c r="J16" s="12"/>
      <c r="K16" s="36">
        <f t="shared" si="3"/>
        <v>0</v>
      </c>
    </row>
    <row r="17" spans="1:13" ht="15.75" x14ac:dyDescent="0.25">
      <c r="A17" s="33" t="s">
        <v>17</v>
      </c>
      <c r="B17" s="34"/>
      <c r="C17" s="34"/>
      <c r="D17" s="35">
        <v>142.01</v>
      </c>
      <c r="E17" s="36">
        <f t="shared" si="0"/>
        <v>0</v>
      </c>
      <c r="F17" s="11"/>
      <c r="G17" s="48">
        <f t="shared" si="1"/>
        <v>975</v>
      </c>
      <c r="H17" s="36">
        <f t="shared" si="2"/>
        <v>0</v>
      </c>
      <c r="I17" s="11"/>
      <c r="J17" s="12"/>
      <c r="K17" s="36">
        <f t="shared" si="3"/>
        <v>0</v>
      </c>
      <c r="M17" s="6"/>
    </row>
    <row r="18" spans="1:13" ht="15.75" x14ac:dyDescent="0.25">
      <c r="A18" s="33" t="s">
        <v>18</v>
      </c>
      <c r="B18" s="34"/>
      <c r="C18" s="34"/>
      <c r="D18" s="35">
        <v>142.01</v>
      </c>
      <c r="E18" s="36">
        <f t="shared" si="0"/>
        <v>0</v>
      </c>
      <c r="F18" s="11"/>
      <c r="G18" s="48">
        <f t="shared" si="1"/>
        <v>975</v>
      </c>
      <c r="H18" s="36">
        <f t="shared" si="2"/>
        <v>0</v>
      </c>
      <c r="I18" s="11"/>
      <c r="J18" s="12"/>
      <c r="K18" s="36">
        <f t="shared" si="3"/>
        <v>0</v>
      </c>
      <c r="M18" s="6"/>
    </row>
    <row r="19" spans="1:13" ht="15.75" x14ac:dyDescent="0.25">
      <c r="A19" s="37" t="s">
        <v>24</v>
      </c>
      <c r="B19" s="38"/>
      <c r="C19" s="38"/>
      <c r="D19" s="35">
        <v>142.01</v>
      </c>
      <c r="E19" s="36">
        <f t="shared" si="0"/>
        <v>0</v>
      </c>
      <c r="F19" s="11"/>
      <c r="G19" s="48">
        <f t="shared" si="1"/>
        <v>975</v>
      </c>
      <c r="H19" s="36">
        <f t="shared" si="2"/>
        <v>0</v>
      </c>
      <c r="I19" s="11"/>
      <c r="J19" s="12"/>
      <c r="K19" s="36">
        <f t="shared" si="3"/>
        <v>0</v>
      </c>
      <c r="M19" s="6"/>
    </row>
    <row r="20" spans="1:13" ht="15.75" x14ac:dyDescent="0.25">
      <c r="A20" s="33" t="s">
        <v>19</v>
      </c>
      <c r="B20" s="34"/>
      <c r="C20" s="34"/>
      <c r="D20" s="35">
        <v>142.01</v>
      </c>
      <c r="E20" s="36">
        <f t="shared" si="0"/>
        <v>0</v>
      </c>
      <c r="F20" s="11"/>
      <c r="G20" s="48">
        <f t="shared" si="1"/>
        <v>975</v>
      </c>
      <c r="H20" s="36">
        <f t="shared" si="2"/>
        <v>0</v>
      </c>
      <c r="I20" s="11"/>
      <c r="J20" s="12"/>
      <c r="K20" s="36">
        <f t="shared" si="3"/>
        <v>0</v>
      </c>
      <c r="M20" s="6"/>
    </row>
    <row r="21" spans="1:13" ht="15.75" x14ac:dyDescent="0.25">
      <c r="A21" s="33" t="s">
        <v>20</v>
      </c>
      <c r="B21" s="34"/>
      <c r="C21" s="34"/>
      <c r="D21" s="35">
        <v>142.01</v>
      </c>
      <c r="E21" s="36">
        <f t="shared" si="0"/>
        <v>0</v>
      </c>
      <c r="F21" s="11"/>
      <c r="G21" s="48">
        <f t="shared" si="1"/>
        <v>975</v>
      </c>
      <c r="H21" s="36">
        <f t="shared" si="2"/>
        <v>0</v>
      </c>
      <c r="I21" s="11"/>
      <c r="J21" s="12"/>
      <c r="K21" s="36">
        <f t="shared" si="3"/>
        <v>0</v>
      </c>
      <c r="M21" s="6"/>
    </row>
    <row r="22" spans="1:13" ht="15.75" x14ac:dyDescent="0.25">
      <c r="A22" s="33" t="s">
        <v>21</v>
      </c>
      <c r="B22" s="34"/>
      <c r="C22" s="34"/>
      <c r="D22" s="35">
        <v>142.01</v>
      </c>
      <c r="E22" s="36">
        <f t="shared" si="0"/>
        <v>0</v>
      </c>
      <c r="F22" s="11"/>
      <c r="G22" s="48">
        <f t="shared" si="1"/>
        <v>975</v>
      </c>
      <c r="H22" s="36">
        <f t="shared" si="2"/>
        <v>0</v>
      </c>
      <c r="I22" s="11"/>
      <c r="J22" s="12"/>
      <c r="K22" s="36">
        <f t="shared" si="3"/>
        <v>0</v>
      </c>
      <c r="M22" s="6"/>
    </row>
    <row r="23" spans="1:13" ht="15.75" x14ac:dyDescent="0.25">
      <c r="A23" s="33" t="s">
        <v>22</v>
      </c>
      <c r="B23" s="34"/>
      <c r="C23" s="34"/>
      <c r="D23" s="35">
        <v>142.01</v>
      </c>
      <c r="E23" s="36">
        <f t="shared" si="0"/>
        <v>0</v>
      </c>
      <c r="F23" s="11"/>
      <c r="G23" s="48">
        <f t="shared" si="1"/>
        <v>975</v>
      </c>
      <c r="H23" s="36">
        <f t="shared" si="2"/>
        <v>0</v>
      </c>
      <c r="I23" s="11"/>
      <c r="J23" s="12"/>
      <c r="K23" s="36">
        <f t="shared" si="3"/>
        <v>0</v>
      </c>
      <c r="M23" s="6"/>
    </row>
    <row r="24" spans="1:13" ht="24.75" customHeight="1" thickBot="1" x14ac:dyDescent="0.3">
      <c r="A24" s="39" t="s">
        <v>34</v>
      </c>
      <c r="B24" s="40">
        <f>SUM(B12:B23)</f>
        <v>0</v>
      </c>
      <c r="C24" s="40">
        <f>SUM(C12:C23)</f>
        <v>0</v>
      </c>
      <c r="D24" s="40" t="s">
        <v>27</v>
      </c>
      <c r="E24" s="41">
        <f>SUM(E12:E23)</f>
        <v>0</v>
      </c>
      <c r="F24" s="40"/>
      <c r="G24" s="42" t="s">
        <v>27</v>
      </c>
      <c r="H24" s="43">
        <f>SUM(H12:H23)</f>
        <v>0</v>
      </c>
      <c r="I24" s="40"/>
      <c r="J24" s="42"/>
      <c r="K24" s="43">
        <f>SUM(K12:K23)</f>
        <v>0</v>
      </c>
      <c r="M24" s="6"/>
    </row>
    <row r="25" spans="1:13" ht="21" customHeight="1" thickBot="1" x14ac:dyDescent="0.3">
      <c r="G25" s="44"/>
      <c r="H25" s="45"/>
      <c r="I25" s="45"/>
      <c r="J25" s="46" t="s">
        <v>48</v>
      </c>
      <c r="K25" s="47">
        <f>SUM(E24+H24+K24)</f>
        <v>0</v>
      </c>
      <c r="M25" s="6"/>
    </row>
    <row r="27" spans="1:13" x14ac:dyDescent="0.25">
      <c r="M27" s="6"/>
    </row>
    <row r="28" spans="1:13" ht="14.45" customHeight="1" x14ac:dyDescent="0.25">
      <c r="A28" s="26" t="s">
        <v>37</v>
      </c>
      <c r="B28" s="26"/>
      <c r="C28" s="26"/>
      <c r="D28" s="26"/>
      <c r="E28" s="26"/>
      <c r="M28" s="6"/>
    </row>
    <row r="29" spans="1:13" x14ac:dyDescent="0.25">
      <c r="A29" s="27"/>
      <c r="B29" s="27"/>
      <c r="C29" s="27"/>
      <c r="D29" s="27"/>
      <c r="E29" s="27"/>
      <c r="M29" s="6"/>
    </row>
    <row r="30" spans="1:13" ht="75" x14ac:dyDescent="0.25">
      <c r="A30" s="28" t="s">
        <v>23</v>
      </c>
      <c r="B30" s="29" t="s">
        <v>25</v>
      </c>
      <c r="C30" s="30" t="s">
        <v>55</v>
      </c>
      <c r="D30" s="31" t="s">
        <v>47</v>
      </c>
      <c r="E30" s="32" t="s">
        <v>28</v>
      </c>
      <c r="F30" s="31" t="s">
        <v>29</v>
      </c>
      <c r="G30" s="31" t="s">
        <v>36</v>
      </c>
      <c r="H30" s="31" t="s">
        <v>30</v>
      </c>
      <c r="I30" s="29" t="s">
        <v>31</v>
      </c>
      <c r="J30" s="29" t="s">
        <v>32</v>
      </c>
      <c r="K30" s="29" t="s">
        <v>33</v>
      </c>
      <c r="M30" s="6"/>
    </row>
    <row r="31" spans="1:13" ht="15.75" x14ac:dyDescent="0.25">
      <c r="A31" s="33" t="s">
        <v>12</v>
      </c>
      <c r="B31" s="34"/>
      <c r="C31" s="34"/>
      <c r="D31" s="35">
        <v>163.56</v>
      </c>
      <c r="E31" s="36">
        <f>SUM(B31*C31*D31)</f>
        <v>0</v>
      </c>
      <c r="F31" s="11"/>
      <c r="G31" s="48">
        <f>1168-163</f>
        <v>1005</v>
      </c>
      <c r="H31" s="36">
        <f>SUM(F31*G31)</f>
        <v>0</v>
      </c>
      <c r="I31" s="11"/>
      <c r="J31" s="12"/>
      <c r="K31" s="36">
        <f>SUM(I31*J31)</f>
        <v>0</v>
      </c>
      <c r="M31" s="6"/>
    </row>
    <row r="32" spans="1:13" ht="15.75" x14ac:dyDescent="0.25">
      <c r="A32" s="33" t="s">
        <v>13</v>
      </c>
      <c r="B32" s="34"/>
      <c r="C32" s="34"/>
      <c r="D32" s="35">
        <v>163.56</v>
      </c>
      <c r="E32" s="36">
        <f t="shared" ref="E32:E42" si="4">SUM(B32*C32*D32)</f>
        <v>0</v>
      </c>
      <c r="F32" s="11"/>
      <c r="G32" s="48">
        <f>1168-163</f>
        <v>1005</v>
      </c>
      <c r="H32" s="36">
        <f t="shared" ref="H32:H42" si="5">SUM(F32*G32)</f>
        <v>0</v>
      </c>
      <c r="I32" s="11"/>
      <c r="J32" s="12"/>
      <c r="K32" s="36">
        <f t="shared" ref="K32:K42" si="6">SUM(I32*J32)</f>
        <v>0</v>
      </c>
      <c r="M32" s="6"/>
    </row>
    <row r="33" spans="1:11" s="6" customFormat="1" ht="15.75" x14ac:dyDescent="0.25">
      <c r="A33" s="33" t="s">
        <v>14</v>
      </c>
      <c r="B33" s="34"/>
      <c r="C33" s="34"/>
      <c r="D33" s="35">
        <v>163.56</v>
      </c>
      <c r="E33" s="36">
        <f t="shared" si="4"/>
        <v>0</v>
      </c>
      <c r="F33" s="11"/>
      <c r="G33" s="48">
        <f>1168-163</f>
        <v>1005</v>
      </c>
      <c r="H33" s="36">
        <f t="shared" si="5"/>
        <v>0</v>
      </c>
      <c r="I33" s="11"/>
      <c r="J33" s="12"/>
      <c r="K33" s="36">
        <f t="shared" si="6"/>
        <v>0</v>
      </c>
    </row>
    <row r="34" spans="1:11" s="6" customFormat="1" ht="15.75" x14ac:dyDescent="0.25">
      <c r="A34" s="33" t="s">
        <v>15</v>
      </c>
      <c r="B34" s="34"/>
      <c r="C34" s="34"/>
      <c r="D34" s="35">
        <v>163.56</v>
      </c>
      <c r="E34" s="36">
        <f t="shared" si="4"/>
        <v>0</v>
      </c>
      <c r="F34" s="11"/>
      <c r="G34" s="48">
        <f>1168-163</f>
        <v>1005</v>
      </c>
      <c r="H34" s="36">
        <f t="shared" si="5"/>
        <v>0</v>
      </c>
      <c r="I34" s="11"/>
      <c r="J34" s="12"/>
      <c r="K34" s="36">
        <f t="shared" si="6"/>
        <v>0</v>
      </c>
    </row>
    <row r="35" spans="1:11" s="6" customFormat="1" ht="15.75" x14ac:dyDescent="0.25">
      <c r="A35" s="33" t="s">
        <v>16</v>
      </c>
      <c r="B35" s="34"/>
      <c r="C35" s="34"/>
      <c r="D35" s="35">
        <v>163.56</v>
      </c>
      <c r="E35" s="36">
        <f t="shared" si="4"/>
        <v>0</v>
      </c>
      <c r="F35" s="11"/>
      <c r="G35" s="48">
        <f t="shared" ref="G35:G42" si="7">1168-163</f>
        <v>1005</v>
      </c>
      <c r="H35" s="36">
        <f t="shared" si="5"/>
        <v>0</v>
      </c>
      <c r="I35" s="11"/>
      <c r="J35" s="12"/>
      <c r="K35" s="36">
        <f t="shared" si="6"/>
        <v>0</v>
      </c>
    </row>
    <row r="36" spans="1:11" s="6" customFormat="1" ht="15.75" x14ac:dyDescent="0.25">
      <c r="A36" s="33" t="s">
        <v>17</v>
      </c>
      <c r="B36" s="34"/>
      <c r="C36" s="34"/>
      <c r="D36" s="35">
        <v>163.56</v>
      </c>
      <c r="E36" s="36">
        <f t="shared" si="4"/>
        <v>0</v>
      </c>
      <c r="F36" s="11"/>
      <c r="G36" s="48">
        <f t="shared" si="7"/>
        <v>1005</v>
      </c>
      <c r="H36" s="36">
        <f t="shared" si="5"/>
        <v>0</v>
      </c>
      <c r="I36" s="11"/>
      <c r="J36" s="12"/>
      <c r="K36" s="36">
        <f t="shared" si="6"/>
        <v>0</v>
      </c>
    </row>
    <row r="37" spans="1:11" s="6" customFormat="1" ht="15.75" x14ac:dyDescent="0.25">
      <c r="A37" s="33" t="s">
        <v>18</v>
      </c>
      <c r="B37" s="34"/>
      <c r="C37" s="34"/>
      <c r="D37" s="35">
        <v>163.56</v>
      </c>
      <c r="E37" s="36">
        <f t="shared" si="4"/>
        <v>0</v>
      </c>
      <c r="F37" s="11"/>
      <c r="G37" s="48">
        <f t="shared" si="7"/>
        <v>1005</v>
      </c>
      <c r="H37" s="36">
        <f t="shared" si="5"/>
        <v>0</v>
      </c>
      <c r="I37" s="11"/>
      <c r="J37" s="12"/>
      <c r="K37" s="36">
        <f t="shared" si="6"/>
        <v>0</v>
      </c>
    </row>
    <row r="38" spans="1:11" s="6" customFormat="1" ht="15.75" x14ac:dyDescent="0.25">
      <c r="A38" s="37" t="s">
        <v>24</v>
      </c>
      <c r="B38" s="38"/>
      <c r="C38" s="38"/>
      <c r="D38" s="35">
        <v>163.56</v>
      </c>
      <c r="E38" s="36">
        <f t="shared" si="4"/>
        <v>0</v>
      </c>
      <c r="F38" s="11"/>
      <c r="G38" s="48">
        <f t="shared" si="7"/>
        <v>1005</v>
      </c>
      <c r="H38" s="36">
        <f t="shared" si="5"/>
        <v>0</v>
      </c>
      <c r="I38" s="11"/>
      <c r="J38" s="12"/>
      <c r="K38" s="36">
        <f t="shared" si="6"/>
        <v>0</v>
      </c>
    </row>
    <row r="39" spans="1:11" s="6" customFormat="1" ht="15.75" x14ac:dyDescent="0.25">
      <c r="A39" s="33" t="s">
        <v>19</v>
      </c>
      <c r="B39" s="34"/>
      <c r="C39" s="34"/>
      <c r="D39" s="35">
        <v>163.56</v>
      </c>
      <c r="E39" s="36">
        <f t="shared" si="4"/>
        <v>0</v>
      </c>
      <c r="F39" s="11"/>
      <c r="G39" s="48">
        <f t="shared" si="7"/>
        <v>1005</v>
      </c>
      <c r="H39" s="36">
        <f t="shared" si="5"/>
        <v>0</v>
      </c>
      <c r="I39" s="11"/>
      <c r="J39" s="12"/>
      <c r="K39" s="36">
        <f t="shared" si="6"/>
        <v>0</v>
      </c>
    </row>
    <row r="40" spans="1:11" s="6" customFormat="1" ht="15.75" x14ac:dyDescent="0.25">
      <c r="A40" s="33" t="s">
        <v>20</v>
      </c>
      <c r="B40" s="34"/>
      <c r="C40" s="34"/>
      <c r="D40" s="35">
        <v>163.56</v>
      </c>
      <c r="E40" s="36">
        <f t="shared" si="4"/>
        <v>0</v>
      </c>
      <c r="F40" s="11"/>
      <c r="G40" s="48">
        <f t="shared" si="7"/>
        <v>1005</v>
      </c>
      <c r="H40" s="36">
        <f t="shared" si="5"/>
        <v>0</v>
      </c>
      <c r="I40" s="11"/>
      <c r="J40" s="12"/>
      <c r="K40" s="36">
        <f t="shared" si="6"/>
        <v>0</v>
      </c>
    </row>
    <row r="41" spans="1:11" s="6" customFormat="1" ht="15.75" x14ac:dyDescent="0.25">
      <c r="A41" s="33" t="s">
        <v>21</v>
      </c>
      <c r="B41" s="34"/>
      <c r="C41" s="34"/>
      <c r="D41" s="35">
        <v>163.56</v>
      </c>
      <c r="E41" s="36">
        <f t="shared" si="4"/>
        <v>0</v>
      </c>
      <c r="F41" s="11"/>
      <c r="G41" s="48">
        <f t="shared" si="7"/>
        <v>1005</v>
      </c>
      <c r="H41" s="36">
        <f t="shared" si="5"/>
        <v>0</v>
      </c>
      <c r="I41" s="11"/>
      <c r="J41" s="12"/>
      <c r="K41" s="36">
        <f t="shared" si="6"/>
        <v>0</v>
      </c>
    </row>
    <row r="42" spans="1:11" s="6" customFormat="1" ht="15.75" x14ac:dyDescent="0.25">
      <c r="A42" s="33" t="s">
        <v>22</v>
      </c>
      <c r="B42" s="34"/>
      <c r="C42" s="34"/>
      <c r="D42" s="35">
        <v>163.56</v>
      </c>
      <c r="E42" s="36">
        <f t="shared" si="4"/>
        <v>0</v>
      </c>
      <c r="F42" s="11"/>
      <c r="G42" s="48">
        <f t="shared" si="7"/>
        <v>1005</v>
      </c>
      <c r="H42" s="36">
        <f t="shared" si="5"/>
        <v>0</v>
      </c>
      <c r="I42" s="11"/>
      <c r="J42" s="12"/>
      <c r="K42" s="36">
        <f t="shared" si="6"/>
        <v>0</v>
      </c>
    </row>
    <row r="43" spans="1:11" s="6" customFormat="1" ht="16.5" thickBot="1" x14ac:dyDescent="0.3">
      <c r="A43" s="39" t="s">
        <v>34</v>
      </c>
      <c r="B43" s="40">
        <f>SUM(B31:B42)</f>
        <v>0</v>
      </c>
      <c r="C43" s="40">
        <f>SUM(C31:C42)</f>
        <v>0</v>
      </c>
      <c r="D43" s="40" t="s">
        <v>27</v>
      </c>
      <c r="E43" s="41">
        <f>SUM(E31:E42)</f>
        <v>0</v>
      </c>
      <c r="F43" s="13"/>
      <c r="G43" s="42" t="s">
        <v>27</v>
      </c>
      <c r="H43" s="43">
        <f>SUM(H31:H42)</f>
        <v>0</v>
      </c>
      <c r="I43" s="14"/>
      <c r="J43" s="42"/>
      <c r="K43" s="43">
        <f>SUM(K31:K42)</f>
        <v>0</v>
      </c>
    </row>
    <row r="44" spans="1:11" s="6" customFormat="1" ht="21" customHeight="1" thickBot="1" x14ac:dyDescent="0.3">
      <c r="G44" s="44"/>
      <c r="H44" s="45"/>
      <c r="I44" s="45"/>
      <c r="J44" s="46" t="s">
        <v>48</v>
      </c>
      <c r="K44" s="47">
        <f>SUM(E43+H43+K43)</f>
        <v>0</v>
      </c>
    </row>
  </sheetData>
  <pageMargins left="0.45" right="0.45" top="0.5" bottom="0.5" header="0.3" footer="0.3"/>
  <pageSetup paperSize="5" scale="77" orientation="landscape"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General Information </vt:lpstr>
      <vt:lpstr>Part 820 Stabilization</vt:lpstr>
      <vt:lpstr>Part 820 Rehabilitation </vt:lpstr>
      <vt:lpstr>'General Information '!Print_Area</vt:lpstr>
      <vt:lpstr>'Part 820 Rehabilitation '!Print_Titles</vt:lpstr>
      <vt:lpstr>'Part 820 Stabilization'!Print_Titles</vt:lpstr>
    </vt:vector>
  </TitlesOfParts>
  <Company>State of New York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Meltzer, Ilyana</dc:creator>
  <cp:lastModifiedBy>Morgan M McGuire</cp:lastModifiedBy>
  <cp:lastPrinted>2015-08-03T18:43:35Z</cp:lastPrinted>
  <dcterms:created xsi:type="dcterms:W3CDTF">2015-07-13T19:53:05Z</dcterms:created>
  <dcterms:modified xsi:type="dcterms:W3CDTF">2017-06-05T20:32:46Z</dcterms:modified>
</cp:coreProperties>
</file>